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TRANSHIPPING\COSCO\GREEN ITAJAI - V.09\VITÓRIA\"/>
    </mc:Choice>
  </mc:AlternateContent>
  <xr:revisionPtr revIDLastSave="0" documentId="13_ncr:1_{D933B443-F2B3-4ADC-B357-03300B79A40C}" xr6:coauthVersionLast="47" xr6:coauthVersionMax="47" xr10:uidLastSave="{00000000-0000-0000-0000-000000000000}"/>
  <workbookProtection workbookAlgorithmName="SHA-512" workbookHashValue="1FBEsxEEPNjZa/GktO3y1zfG22j+dz/a6Ph/4/9IM+VdY6pswDg6fnrnRoiHCR2G9Ub25IZIuZsRv2pxdpXtQQ==" workbookSaltValue="NPILb/4pOS2CvmhflkEgSw==" workbookSpinCount="100000" lockStructure="1"/>
  <bookViews>
    <workbookView xWindow="-105" yWindow="0" windowWidth="14610" windowHeight="15585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6" i="5" l="1"/>
  <c r="F256" i="5"/>
  <c r="I241" i="5"/>
  <c r="F241" i="5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<sst xmlns="http://schemas.openxmlformats.org/spreadsheetml/2006/main" count="386" uniqueCount="264">
  <si>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</si>
  <si>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</si>
  <si>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</si>
  <si>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</si>
  <si>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</si>
  <si>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</si>
  <si>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</si>
  <si>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</si>
  <si>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</si>
  <si>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</si>
  <si>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</si>
  <si>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</si>
  <si>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</si>
  <si>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</si>
  <si>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</si>
  <si>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</si>
  <si>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</si>
  <si>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</si>
  <si>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</si>
  <si>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</si>
  <si>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</si>
  <si>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</si>
  <si>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</si>
  <si>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</si>
  <si>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</si>
  <si>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</si>
  <si>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</si>
  <si>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</si>
  <si>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</si>
  <si>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</si>
  <si>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</si>
  <si>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</si>
  <si>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</si>
  <si>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</si>
  <si>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</si>
  <si>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</si>
  <si>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VITÓRIA</t>
  </si>
  <si>
    <t>ETA VIX</t>
  </si>
  <si>
    <t>QINGDAO</t>
  </si>
  <si>
    <t>Taxas Locais</t>
  </si>
  <si>
    <t>* Cargas OOG possuem adicional de 100% na taxa de THD, totalizando R$ 2.840.</t>
  </si>
  <si>
    <t>* Cargas IMO possuem adicional de 50% na taxa de THD, totalizando R$ 2.130.</t>
  </si>
  <si>
    <t>CSC45290C04R00</t>
  </si>
  <si>
    <t>122605148971225 </t>
  </si>
  <si>
    <t>CSC45290C04S00</t>
  </si>
  <si>
    <t>122605148971306 </t>
  </si>
  <si>
    <t>CSC45320900100</t>
  </si>
  <si>
    <t>122605148853966 </t>
  </si>
  <si>
    <t>CSC45320900101</t>
  </si>
  <si>
    <t>122605148854008 </t>
  </si>
  <si>
    <t>CSC45320900102</t>
  </si>
  <si>
    <t>122605148854180 </t>
  </si>
  <si>
    <t>CSC45320900300</t>
  </si>
  <si>
    <t>122605148855403 </t>
  </si>
  <si>
    <t>CSC45320900301</t>
  </si>
  <si>
    <t>122605148855586 </t>
  </si>
  <si>
    <t>CSC45320900600</t>
  </si>
  <si>
    <t>122605150165451 </t>
  </si>
  <si>
    <t>NINGBO</t>
  </si>
  <si>
    <t>CSC45320900G00</t>
  </si>
  <si>
    <t>122605148852803 </t>
  </si>
  <si>
    <t>CSC45320900H00</t>
  </si>
  <si>
    <t>122605148854938 </t>
  </si>
  <si>
    <t>CSC45320900K00</t>
  </si>
  <si>
    <t>122605148855071 </t>
  </si>
  <si>
    <t>CSC45320900K01</t>
  </si>
  <si>
    <t>122605148855152 </t>
  </si>
  <si>
    <t>CSC45320900L00</t>
  </si>
  <si>
    <t>122605150162517 </t>
  </si>
  <si>
    <t>CSC45320901E00</t>
  </si>
  <si>
    <t>122605148971497 </t>
  </si>
  <si>
    <t>CSC45320901X00</t>
  </si>
  <si>
    <t>122605150162606 </t>
  </si>
  <si>
    <t>CSC45320902100</t>
  </si>
  <si>
    <t>122605148973783 </t>
  </si>
  <si>
    <t>CSC45320902A00</t>
  </si>
  <si>
    <t>122605150162789 </t>
  </si>
  <si>
    <t>CSC45320902B00</t>
  </si>
  <si>
    <t>122605150162860 </t>
  </si>
  <si>
    <t>CSC45320902C00</t>
  </si>
  <si>
    <t>122605150162940 </t>
  </si>
  <si>
    <t>CSC45320902D00</t>
  </si>
  <si>
    <t>122605150163084 </t>
  </si>
  <si>
    <t>CSC45320902E00</t>
  </si>
  <si>
    <t>122605150163165 </t>
  </si>
  <si>
    <t>CSC45320902H00</t>
  </si>
  <si>
    <t>122605150163246 </t>
  </si>
  <si>
    <t>CSC45320902J00</t>
  </si>
  <si>
    <t>122605150163327 </t>
  </si>
  <si>
    <t>CSC45320902K00</t>
  </si>
  <si>
    <t>122605150163408 </t>
  </si>
  <si>
    <t>CSC45320902L00</t>
  </si>
  <si>
    <t>122605150163599 </t>
  </si>
  <si>
    <t>CSC45320902M00</t>
  </si>
  <si>
    <t>122605150163670 </t>
  </si>
  <si>
    <t>CSC45320902T00</t>
  </si>
  <si>
    <t>122605150163750 </t>
  </si>
  <si>
    <t>CSC45320902U00</t>
  </si>
  <si>
    <t>122605150163831 </t>
  </si>
  <si>
    <t>CSC45320902V00</t>
  </si>
  <si>
    <t>122605150163912 </t>
  </si>
  <si>
    <t>CSC45320902W00</t>
  </si>
  <si>
    <t>122605150164056 </t>
  </si>
  <si>
    <t>CSC45320903000</t>
  </si>
  <si>
    <t>122605150165532 </t>
  </si>
  <si>
    <t>CSC45320903100</t>
  </si>
  <si>
    <t>122605150165613 </t>
  </si>
  <si>
    <t>CSC45320903M00</t>
  </si>
  <si>
    <t>122605148856639 </t>
  </si>
  <si>
    <t>CSC45320903Q00</t>
  </si>
  <si>
    <t>122605148971578 </t>
  </si>
  <si>
    <t>CSC45320903R00</t>
  </si>
  <si>
    <t>122605148971659 </t>
  </si>
  <si>
    <t>CSC45320903U00</t>
  </si>
  <si>
    <t>122605148856710 </t>
  </si>
  <si>
    <t>CSC45320903V00</t>
  </si>
  <si>
    <t>122605148856809 </t>
  </si>
  <si>
    <t>CSC45320903W00</t>
  </si>
  <si>
    <t>122605148856981 </t>
  </si>
  <si>
    <t>CSC45320903Z00</t>
  </si>
  <si>
    <t>122605148971730 </t>
  </si>
  <si>
    <t>CSC45320904000</t>
  </si>
  <si>
    <t>122605148973864 </t>
  </si>
  <si>
    <t>CSC45320904200</t>
  </si>
  <si>
    <t>122605148973945 </t>
  </si>
  <si>
    <t>CSC45320904400</t>
  </si>
  <si>
    <t>122605148854261 </t>
  </si>
  <si>
    <t>CSC45320904500</t>
  </si>
  <si>
    <t>122605148854342 </t>
  </si>
  <si>
    <t>CSC45320904600</t>
  </si>
  <si>
    <t>122605148854423 </t>
  </si>
  <si>
    <t>CSC45320904700</t>
  </si>
  <si>
    <t>122605148854504 </t>
  </si>
  <si>
    <t>CSC45320904800</t>
  </si>
  <si>
    <t>122605148854695 </t>
  </si>
  <si>
    <t>CSC45320904900</t>
  </si>
  <si>
    <t>122605148854776 </t>
  </si>
  <si>
    <t>CSC45320904A00</t>
  </si>
  <si>
    <t>122605148852994 </t>
  </si>
  <si>
    <t>CSC45320904B00</t>
  </si>
  <si>
    <t>122605148853028 </t>
  </si>
  <si>
    <t>CSC45320904C00</t>
  </si>
  <si>
    <t>122605148853109 </t>
  </si>
  <si>
    <t>CSC45320904D00</t>
  </si>
  <si>
    <t>122605148853290 </t>
  </si>
  <si>
    <t>CSC45320904E00</t>
  </si>
  <si>
    <t>122605148853370 </t>
  </si>
  <si>
    <t>CSC45320904F00</t>
  </si>
  <si>
    <t>122605148853451 </t>
  </si>
  <si>
    <t>CSC45320904G00</t>
  </si>
  <si>
    <t>122605148853532 </t>
  </si>
  <si>
    <t>CSC45320904H00</t>
  </si>
  <si>
    <t>122605148853613 </t>
  </si>
  <si>
    <t>CSC45320904J00</t>
  </si>
  <si>
    <t>122605148971810 </t>
  </si>
  <si>
    <t>CSC45320904K00</t>
  </si>
  <si>
    <t>122605148853702 </t>
  </si>
  <si>
    <t>CSC45320904L00</t>
  </si>
  <si>
    <t>122605148853885 </t>
  </si>
  <si>
    <t>CSC45320904Y00</t>
  </si>
  <si>
    <t>122605148857015 </t>
  </si>
  <si>
    <t>CSC45320904Z00</t>
  </si>
  <si>
    <t>122605150164137 </t>
  </si>
  <si>
    <t>CSC45320905100</t>
  </si>
  <si>
    <t>122605150165702 </t>
  </si>
  <si>
    <t>CSC45320905900</t>
  </si>
  <si>
    <t>122605148974089 </t>
  </si>
  <si>
    <t>CSC45320905A00</t>
  </si>
  <si>
    <t>122605148971900 </t>
  </si>
  <si>
    <t>CSC45320905B00</t>
  </si>
  <si>
    <t>122605148972035 </t>
  </si>
  <si>
    <t>CSC45320905C00</t>
  </si>
  <si>
    <t>122605148972116 </t>
  </si>
  <si>
    <t>CSC45320905D00</t>
  </si>
  <si>
    <t>122605148972205 </t>
  </si>
  <si>
    <t>CSC45320905E00</t>
  </si>
  <si>
    <t>122605148972388 </t>
  </si>
  <si>
    <t>CSC45320905F00</t>
  </si>
  <si>
    <t>122605148972469 </t>
  </si>
  <si>
    <t>CSC45320905G00</t>
  </si>
  <si>
    <t>122605148972540 </t>
  </si>
  <si>
    <t>CSC45320905H00</t>
  </si>
  <si>
    <t>122605148972620 </t>
  </si>
  <si>
    <t>CSC45320905J00</t>
  </si>
  <si>
    <t>122605148972701 </t>
  </si>
  <si>
    <t>CSC45320905W00</t>
  </si>
  <si>
    <t>122605150164218 </t>
  </si>
  <si>
    <t>CSC45320905X00</t>
  </si>
  <si>
    <t>122605150164307 </t>
  </si>
  <si>
    <t>CSC45320906000</t>
  </si>
  <si>
    <t>122605148857104 </t>
  </si>
  <si>
    <t>CSC45320906C00</t>
  </si>
  <si>
    <t>122605150164480 </t>
  </si>
  <si>
    <t>CSC45320906D00</t>
  </si>
  <si>
    <t>122605150164560 </t>
  </si>
  <si>
    <t>CSC45320906M00</t>
  </si>
  <si>
    <t>122605150164641 </t>
  </si>
  <si>
    <t>CSC45320906Z00</t>
  </si>
  <si>
    <t>122605148855233 </t>
  </si>
  <si>
    <t>CSC45320906Z01</t>
  </si>
  <si>
    <t>122605148855314 </t>
  </si>
  <si>
    <t>CSC45320907100</t>
  </si>
  <si>
    <t>122605148974160 </t>
  </si>
  <si>
    <t>CSC45320907900</t>
  </si>
  <si>
    <t>122605150165885 </t>
  </si>
  <si>
    <t>CSC45320907B00</t>
  </si>
  <si>
    <t>122605150164722 </t>
  </si>
  <si>
    <t>CSC45320907E00</t>
  </si>
  <si>
    <t>122605150164803 </t>
  </si>
  <si>
    <t>CSC45320907F00</t>
  </si>
  <si>
    <t>122605150164994 </t>
  </si>
  <si>
    <t>CSC45320907Q00</t>
  </si>
  <si>
    <t>122605148974402 </t>
  </si>
  <si>
    <t>CSC45320907Q01</t>
  </si>
  <si>
    <t>122605148974593 </t>
  </si>
  <si>
    <t>CSC45320907Q02</t>
  </si>
  <si>
    <t>122605148974674 </t>
  </si>
  <si>
    <t>CSC45320907S00</t>
  </si>
  <si>
    <t>122605148972892 </t>
  </si>
  <si>
    <t>CSC45320907T00</t>
  </si>
  <si>
    <t>122605150165028 </t>
  </si>
  <si>
    <t>CSC45320907X00</t>
  </si>
  <si>
    <t>122605148972973 </t>
  </si>
  <si>
    <t>CSC45320908100</t>
  </si>
  <si>
    <t>122605150165966 </t>
  </si>
  <si>
    <t>CSC45320908200</t>
  </si>
  <si>
    <t>122605148974240 </t>
  </si>
  <si>
    <t>CSC45320908300</t>
  </si>
  <si>
    <t>122605148854857 </t>
  </si>
  <si>
    <t>CSC45320908400</t>
  </si>
  <si>
    <t>122605150166008 </t>
  </si>
  <si>
    <t>CSC45320908600</t>
  </si>
  <si>
    <t>122605148974321 </t>
  </si>
  <si>
    <t>CSC45320908900</t>
  </si>
  <si>
    <t>122605150166180 </t>
  </si>
  <si>
    <t>CSC45320908A00</t>
  </si>
  <si>
    <t>122605148973007 </t>
  </si>
  <si>
    <t>CSC45320908C00</t>
  </si>
  <si>
    <t>122605150165109 </t>
  </si>
  <si>
    <t>CSC45320908D00</t>
  </si>
  <si>
    <t>122605148973198 </t>
  </si>
  <si>
    <t>CSC45320908E00</t>
  </si>
  <si>
    <t>122605150165290 </t>
  </si>
  <si>
    <t>CSC45320908F00</t>
  </si>
  <si>
    <t>122605150165370 </t>
  </si>
  <si>
    <t>CSC45320908G00</t>
  </si>
  <si>
    <t>122605148973279 </t>
  </si>
  <si>
    <t>CSC45320908J00</t>
  </si>
  <si>
    <t>122605148973350 </t>
  </si>
  <si>
    <t>CSC45320908K00</t>
  </si>
  <si>
    <t>122605148973430 </t>
  </si>
  <si>
    <t>CSC45320908L00</t>
  </si>
  <si>
    <t>122605148973511 </t>
  </si>
  <si>
    <t>CSC45320908Q00</t>
  </si>
  <si>
    <t>122605148973600 </t>
  </si>
  <si>
    <t>CSC45640301300</t>
  </si>
  <si>
    <t>122605150166261 </t>
  </si>
  <si>
    <t>CSC45640301500</t>
  </si>
  <si>
    <t>122605150166342 </t>
  </si>
  <si>
    <t>CSC45640301600</t>
  </si>
  <si>
    <t>122605150166423 </t>
  </si>
  <si>
    <t>CSC45640301700</t>
  </si>
  <si>
    <t>122605150166504 </t>
  </si>
  <si>
    <t>GREEN ITAJAI  V.09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</si>
</sst>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109"/>
  <sheetViews>
    <sheetView showGridLines="0" tabSelected="1" zoomScaleNormal="100" workbookViewId="0">
      <selection activeCell="C13" sqref="C13"/>
    </sheetView>
  </sheetViews>
  <sheetFormatPr defaultRowHeight="15" x14ac:dyDescent="0.25"/>
  <cols>
    <col min="1" max="1" width="6.7109375" customWidth="1"/>
    <col min="2" max="2" width="16.28515625" style="8" bestFit="1" customWidth="1"/>
    <col min="3" max="3" width="18.85546875" style="7" bestFit="1" customWidth="1"/>
    <col min="4" max="4" width="12.5703125" style="7" customWidth="1"/>
    <col min="5" max="5" width="11.5703125" style="7" customWidth="1"/>
    <col min="6" max="6" width="12.5703125" style="7" bestFit="1" customWidth="1"/>
    <col min="7" max="7" width="13.140625" style="7" customWidth="1"/>
    <col min="8" max="8" width="9.28515625" style="7" customWidth="1"/>
    <col min="9" max="9" width="14" style="7" bestFit="1" customWidth="1"/>
    <col min="10" max="10" width="14.5703125" style="7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5" t="s">
        <v>0</v>
      </c>
      <c r="C9" s="11" t="s">
        <v>263</v>
      </c>
      <c r="D9" s="11"/>
      <c r="E9" s="11"/>
      <c r="F9" s="11"/>
      <c r="G9" s="11"/>
      <c r="H9" s="11"/>
    </row>
    <row r="10" spans="2:36" x14ac:dyDescent="0.25">
      <c r="B10" s="16" t="s">
        <v>37</v>
      </c>
      <c r="C10" s="3">
        <v>46162</v>
      </c>
      <c r="D10" s="6"/>
      <c r="E10" s="6"/>
      <c r="F10" s="6"/>
      <c r="G10" s="6"/>
      <c r="H10" s="6"/>
      <c r="I10" s="6"/>
    </row>
    <row r="11" spans="2:36" ht="15.75" thickBot="1" x14ac:dyDescent="0.3"/>
    <row r="12" spans="2:36" x14ac:dyDescent="0.25">
      <c r="B12" s="31" t="s">
        <v>1</v>
      </c>
      <c r="C12" s="4" t="s">
        <v>12</v>
      </c>
      <c r="D12" s="4" t="s">
        <v>2</v>
      </c>
      <c r="E12" s="4" t="s">
        <v>13</v>
      </c>
      <c r="F12" s="4" t="s">
        <v>15</v>
      </c>
      <c r="G12" s="4" t="s">
        <v>14</v>
      </c>
      <c r="H12" s="4" t="s">
        <v>16</v>
      </c>
      <c r="I12" s="4" t="s">
        <v>17</v>
      </c>
      <c r="J12" s="4" t="s">
        <v>11</v>
      </c>
      <c r="L12" s="40" t="s">
        <v>3</v>
      </c>
      <c r="M12" s="41"/>
      <c r="N12" s="42"/>
    </row>
    <row r="13" spans="2:36" ht="15.75" customHeight="1" x14ac:dyDescent="0.25">
      <c r="B13" s="36"/>
      <c r="C13" s="9" t="str">
        <f>IFERROR(VLOOKUP(B13,Planilha4!$A$200:$J$555,2,0)," ")</f>
        <v xml:space="preserve"> </v>
      </c>
      <c r="D13" s="9" t="str">
        <f>IFERROR(VLOOKUP(B13,Planilha4!$A$200:$J$555,3,0)," ")</f>
        <v xml:space="preserve"> </v>
      </c>
      <c r="E13" s="10" t="str">
        <f>IFERROR(VLOOKUP(B13,Planilha4!$A$200:$J$555,4,0)," ")</f>
        <v xml:space="preserve"> </v>
      </c>
      <c r="F13" s="10" t="str">
        <f>IFERROR(VLOOKUP(B13,Planilha4!$A$200:$J$555,5,0)," ")</f>
        <v xml:space="preserve"> </v>
      </c>
      <c r="G13" s="10" t="str">
        <f>IFERROR(VLOOKUP(B13,Planilha4!$A$200:$J$555,6,0)," ")</f>
        <v xml:space="preserve"> </v>
      </c>
      <c r="H13" s="10" t="str">
        <f>IFERROR(VLOOKUP(B13,Planilha4!$A$200:$J$555,7,0)," ")</f>
        <v xml:space="preserve"> </v>
      </c>
      <c r="I13" s="10" t="str">
        <f>IFERROR(VLOOKUP(B13,Planilha4!$A$200:$J$555,8,0)," ")</f>
        <v xml:space="preserve"> </v>
      </c>
      <c r="J13" s="10" t="str">
        <f>IFERROR(VLOOKUP(B13,Planilha4!$A$200:$J$555,9,0)," ")</f>
        <v xml:space="preserve"> </v>
      </c>
      <c r="L13" s="1" t="s">
        <v>4</v>
      </c>
      <c r="N13" s="21"/>
      <c r="AJ13" t="str">
        <f>LEFT(B13,14)</f>
        <v/>
      </c>
    </row>
    <row r="14" spans="2:36" ht="15.75" customHeight="1" x14ac:dyDescent="0.25">
      <c r="B14" s="36"/>
      <c r="C14" s="9" t="str">
        <f>IFERROR(VLOOKUP(B14,Planilha4!$A$200:$J$555,2,0)," ")</f>
        <v xml:space="preserve"> </v>
      </c>
      <c r="D14" s="9" t="str">
        <f>IFERROR(VLOOKUP(B14,Planilha4!$A$200:$J$555,3,0)," ")</f>
        <v xml:space="preserve"> </v>
      </c>
      <c r="E14" s="10" t="str">
        <f>IFERROR(VLOOKUP(B14,Planilha4!$A$200:$J$555,4,0)," ")</f>
        <v xml:space="preserve"> </v>
      </c>
      <c r="F14" s="10" t="str">
        <f>IFERROR(VLOOKUP(B14,Planilha4!$A$200:$J$555,5,0)," ")</f>
        <v xml:space="preserve"> </v>
      </c>
      <c r="G14" s="10" t="str">
        <f>IFERROR(VLOOKUP(B14,Planilha4!$A$200:$J$555,6,0)," ")</f>
        <v xml:space="preserve"> </v>
      </c>
      <c r="H14" s="10" t="str">
        <f>IFERROR(VLOOKUP(B14,Planilha4!$A$200:$J$555,7,0)," ")</f>
        <v xml:space="preserve"> </v>
      </c>
      <c r="I14" s="10" t="str">
        <f>IFERROR(VLOOKUP(B14,Planilha4!$A$200:$J$555,8,0)," ")</f>
        <v xml:space="preserve"> </v>
      </c>
      <c r="J14" s="10" t="str">
        <f>IFERROR(VLOOKUP(B14,Planilha4!$A$200:$J$555,9,0)," ")</f>
        <v xml:space="preserve"> </v>
      </c>
      <c r="L14" s="2" t="s">
        <v>5</v>
      </c>
      <c r="M14" s="18"/>
      <c r="N14" s="21"/>
      <c r="AJ14" t="str">
        <f t="shared" ref="AJ14:AJ37" si="0">LEFT(B14,14)</f>
        <v/>
      </c>
    </row>
    <row r="15" spans="2:36" ht="15.75" customHeight="1" x14ac:dyDescent="0.25">
      <c r="B15" s="36"/>
      <c r="C15" s="9" t="str">
        <f>IFERROR(VLOOKUP(B15,Planilha4!$A$200:$J$555,2,0)," ")</f>
        <v xml:space="preserve"> </v>
      </c>
      <c r="D15" s="9" t="str">
        <f>IFERROR(VLOOKUP(B15,Planilha4!$A$200:$J$555,3,0)," ")</f>
        <v xml:space="preserve"> </v>
      </c>
      <c r="E15" s="10" t="str">
        <f>IFERROR(VLOOKUP(B15,Planilha4!$A$200:$J$555,4,0)," ")</f>
        <v xml:space="preserve"> </v>
      </c>
      <c r="F15" s="10" t="str">
        <f>IFERROR(VLOOKUP(B15,Planilha4!$A$200:$J$555,5,0)," ")</f>
        <v xml:space="preserve"> </v>
      </c>
      <c r="G15" s="10" t="str">
        <f>IFERROR(VLOOKUP(B15,Planilha4!$A$200:$J$555,6,0)," ")</f>
        <v xml:space="preserve"> </v>
      </c>
      <c r="H15" s="10" t="str">
        <f>IFERROR(VLOOKUP(B15,Planilha4!$A$200:$J$555,7,0)," ")</f>
        <v xml:space="preserve"> </v>
      </c>
      <c r="I15" s="10" t="str">
        <f>IFERROR(VLOOKUP(B15,Planilha4!$A$200:$J$555,8,0)," ")</f>
        <v xml:space="preserve"> </v>
      </c>
      <c r="J15" s="10" t="str">
        <f>IFERROR(VLOOKUP(B15,Planilha4!$A$200:$J$555,9,0)," ")</f>
        <v xml:space="preserve"> </v>
      </c>
      <c r="L15" s="2" t="s">
        <v>6</v>
      </c>
      <c r="M15" s="18"/>
      <c r="N15" s="21"/>
      <c r="AJ15" t="str">
        <f t="shared" si="0"/>
        <v/>
      </c>
    </row>
    <row r="16" spans="2:36" ht="15.75" customHeight="1" x14ac:dyDescent="0.25">
      <c r="B16" s="36"/>
      <c r="C16" s="9" t="str">
        <f>IFERROR(VLOOKUP(B16,Planilha4!$A$200:$J$555,2,0)," ")</f>
        <v xml:space="preserve"> </v>
      </c>
      <c r="D16" s="9" t="str">
        <f>IFERROR(VLOOKUP(B16,Planilha4!$A$200:$J$555,3,0)," ")</f>
        <v xml:space="preserve"> </v>
      </c>
      <c r="E16" s="10" t="str">
        <f>IFERROR(VLOOKUP(B16,Planilha4!$A$200:$J$555,4,0)," ")</f>
        <v xml:space="preserve"> </v>
      </c>
      <c r="F16" s="10" t="str">
        <f>IFERROR(VLOOKUP(B16,Planilha4!$A$200:$J$555,5,0)," ")</f>
        <v xml:space="preserve"> </v>
      </c>
      <c r="G16" s="10" t="str">
        <f>IFERROR(VLOOKUP(B16,Planilha4!$A$200:$J$555,6,0)," ")</f>
        <v xml:space="preserve"> </v>
      </c>
      <c r="H16" s="10" t="str">
        <f>IFERROR(VLOOKUP(B16,Planilha4!$A$200:$J$555,7,0)," ")</f>
        <v xml:space="preserve"> </v>
      </c>
      <c r="I16" s="10" t="str">
        <f>IFERROR(VLOOKUP(B16,Planilha4!$A$200:$J$555,8,0)," ")</f>
        <v xml:space="preserve"> </v>
      </c>
      <c r="J16" s="10" t="str">
        <f>IFERROR(VLOOKUP(B16,Planilha4!$A$200:$J$555,9,0)," ")</f>
        <v xml:space="preserve"> </v>
      </c>
      <c r="L16" s="2" t="s">
        <v>7</v>
      </c>
      <c r="M16" s="19"/>
      <c r="N16" s="21"/>
      <c r="AJ16" t="str">
        <f t="shared" si="0"/>
        <v/>
      </c>
    </row>
    <row r="17" spans="2:36" ht="15.75" customHeight="1" x14ac:dyDescent="0.25">
      <c r="B17" s="36"/>
      <c r="C17" s="9" t="str">
        <f>IFERROR(VLOOKUP(B17,Planilha4!$A$200:$J$555,2,0)," ")</f>
        <v xml:space="preserve"> </v>
      </c>
      <c r="D17" s="9" t="str">
        <f>IFERROR(VLOOKUP(B17,Planilha4!$A$200:$J$555,3,0)," ")</f>
        <v xml:space="preserve"> </v>
      </c>
      <c r="E17" s="10" t="str">
        <f>IFERROR(VLOOKUP(B17,Planilha4!$A$200:$J$555,4,0)," ")</f>
        <v xml:space="preserve"> </v>
      </c>
      <c r="F17" s="10" t="str">
        <f>IFERROR(VLOOKUP(B17,Planilha4!$A$200:$J$555,5,0)," ")</f>
        <v xml:space="preserve"> </v>
      </c>
      <c r="G17" s="10" t="str">
        <f>IFERROR(VLOOKUP(B17,Planilha4!$A$200:$J$555,6,0)," ")</f>
        <v xml:space="preserve"> </v>
      </c>
      <c r="H17" s="10" t="str">
        <f>IFERROR(VLOOKUP(B17,Planilha4!$A$200:$J$555,7,0)," ")</f>
        <v xml:space="preserve"> </v>
      </c>
      <c r="I17" s="10" t="str">
        <f>IFERROR(VLOOKUP(B17,Planilha4!$A$200:$J$555,8,0)," ")</f>
        <v xml:space="preserve"> </v>
      </c>
      <c r="J17" s="10" t="str">
        <f>IFERROR(VLOOKUP(B17,Planilha4!$A$200:$J$555,9,0)," ")</f>
        <v xml:space="preserve"> </v>
      </c>
      <c r="L17" s="2" t="s">
        <v>8</v>
      </c>
      <c r="M17" s="18"/>
      <c r="N17" s="21"/>
      <c r="AJ17" t="str">
        <f t="shared" si="0"/>
        <v/>
      </c>
    </row>
    <row r="18" spans="2:36" ht="15.75" customHeight="1" x14ac:dyDescent="0.25">
      <c r="B18" s="36"/>
      <c r="C18" s="9" t="str">
        <f>IFERROR(VLOOKUP(B18,Planilha4!$A$200:$J$555,2,0)," ")</f>
        <v xml:space="preserve"> </v>
      </c>
      <c r="D18" s="9" t="str">
        <f>IFERROR(VLOOKUP(B18,Planilha4!$A$200:$J$555,3,0)," ")</f>
        <v xml:space="preserve"> </v>
      </c>
      <c r="E18" s="10" t="str">
        <f>IFERROR(VLOOKUP(B18,Planilha4!$A$200:$J$555,4,0)," ")</f>
        <v xml:space="preserve"> </v>
      </c>
      <c r="F18" s="10" t="str">
        <f>IFERROR(VLOOKUP(B18,Planilha4!$A$200:$J$555,5,0)," ")</f>
        <v xml:space="preserve"> </v>
      </c>
      <c r="G18" s="10" t="str">
        <f>IFERROR(VLOOKUP(B18,Planilha4!$A$200:$J$555,6,0)," ")</f>
        <v xml:space="preserve"> </v>
      </c>
      <c r="H18" s="10" t="str">
        <f>IFERROR(VLOOKUP(B18,Planilha4!$A$200:$J$555,7,0)," ")</f>
        <v xml:space="preserve"> </v>
      </c>
      <c r="I18" s="10" t="str">
        <f>IFERROR(VLOOKUP(B18,Planilha4!$A$200:$J$555,8,0)," ")</f>
        <v xml:space="preserve"> </v>
      </c>
      <c r="J18" s="10" t="str">
        <f>IFERROR(VLOOKUP(B18,Planilha4!$A$200:$J$555,9,0)," ")</f>
        <v xml:space="preserve"> </v>
      </c>
      <c r="L18" s="2" t="s">
        <v>9</v>
      </c>
      <c r="M18" s="20"/>
      <c r="N18" s="21"/>
      <c r="AJ18" t="str">
        <f t="shared" si="0"/>
        <v/>
      </c>
    </row>
    <row r="19" spans="2:36" ht="15.75" customHeight="1" thickBot="1" x14ac:dyDescent="0.3">
      <c r="B19" s="36"/>
      <c r="C19" s="9" t="str">
        <f>IFERROR(VLOOKUP(B19,Planilha4!$A$200:$J$555,2,0)," ")</f>
        <v xml:space="preserve"> </v>
      </c>
      <c r="D19" s="9" t="str">
        <f>IFERROR(VLOOKUP(B19,Planilha4!$A$200:$J$555,3,0)," ")</f>
        <v xml:space="preserve"> </v>
      </c>
      <c r="E19" s="10" t="str">
        <f>IFERROR(VLOOKUP(B19,Planilha4!$A$200:$J$555,4,0)," ")</f>
        <v xml:space="preserve"> </v>
      </c>
      <c r="F19" s="10" t="str">
        <f>IFERROR(VLOOKUP(B19,Planilha4!$A$200:$J$555,5,0)," ")</f>
        <v xml:space="preserve"> </v>
      </c>
      <c r="G19" s="10" t="str">
        <f>IFERROR(VLOOKUP(B19,Planilha4!$A$200:$J$555,6,0)," ")</f>
        <v xml:space="preserve"> </v>
      </c>
      <c r="H19" s="10" t="str">
        <f>IFERROR(VLOOKUP(B19,Planilha4!$A$200:$J$555,7,0)," ")</f>
        <v xml:space="preserve"> </v>
      </c>
      <c r="I19" s="10" t="str">
        <f>IFERROR(VLOOKUP(B19,Planilha4!$A$200:$J$555,8,0)," ")</f>
        <v xml:space="preserve"> </v>
      </c>
      <c r="J19" s="10" t="str">
        <f>IFERROR(VLOOKUP(B19,Planilha4!$A$200:$J$555,9,0)," ")</f>
        <v xml:space="preserve"> </v>
      </c>
      <c r="L19" s="17"/>
      <c r="M19" s="23" t="s">
        <v>10</v>
      </c>
      <c r="N19" s="22">
        <f>SUM(J13:J150)</f>
        <v>0</v>
      </c>
      <c r="AJ19" t="str">
        <f t="shared" si="0"/>
        <v/>
      </c>
    </row>
    <row r="20" spans="2:36" ht="15.75" customHeight="1" thickBot="1" x14ac:dyDescent="0.3">
      <c r="B20" s="36"/>
      <c r="C20" s="9" t="str">
        <f>IFERROR(VLOOKUP(B20,Planilha4!$A$200:$J$555,2,0)," ")</f>
        <v xml:space="preserve"> </v>
      </c>
      <c r="D20" s="9" t="str">
        <f>IFERROR(VLOOKUP(B20,Planilha4!$A$200:$J$555,3,0)," ")</f>
        <v xml:space="preserve"> </v>
      </c>
      <c r="E20" s="10" t="str">
        <f>IFERROR(VLOOKUP(B20,Planilha4!$A$200:$J$555,4,0)," ")</f>
        <v xml:space="preserve"> </v>
      </c>
      <c r="F20" s="10" t="str">
        <f>IFERROR(VLOOKUP(B20,Planilha4!$A$200:$J$555,5,0)," ")</f>
        <v xml:space="preserve"> </v>
      </c>
      <c r="G20" s="10" t="str">
        <f>IFERROR(VLOOKUP(B20,Planilha4!$A$200:$J$555,6,0)," ")</f>
        <v xml:space="preserve"> </v>
      </c>
      <c r="H20" s="10" t="str">
        <f>IFERROR(VLOOKUP(B20,Planilha4!$A$200:$J$555,7,0)," ")</f>
        <v xml:space="preserve"> </v>
      </c>
      <c r="I20" s="10" t="str">
        <f>IFERROR(VLOOKUP(B20,Planilha4!$A$200:$J$555,8,0)," ")</f>
        <v xml:space="preserve"> </v>
      </c>
      <c r="J20" s="10" t="str">
        <f>IFERROR(VLOOKUP(B20,Planilha4!$A$200:$J$555,9,0)," ")</f>
        <v xml:space="preserve"> </v>
      </c>
      <c r="AJ20" t="str">
        <f t="shared" si="0"/>
        <v/>
      </c>
    </row>
    <row r="21" spans="2:36" ht="15.75" customHeight="1" thickBot="1" x14ac:dyDescent="0.3">
      <c r="B21" s="36"/>
      <c r="C21" s="9" t="str">
        <f>IFERROR(VLOOKUP(B21,Planilha4!$A$200:$J$555,2,0)," ")</f>
        <v xml:space="preserve"> </v>
      </c>
      <c r="D21" s="9" t="str">
        <f>IFERROR(VLOOKUP(B21,Planilha4!$A$200:$J$555,3,0)," ")</f>
        <v xml:space="preserve"> </v>
      </c>
      <c r="E21" s="10" t="str">
        <f>IFERROR(VLOOKUP(B21,Planilha4!$A$200:$J$555,4,0)," ")</f>
        <v xml:space="preserve"> </v>
      </c>
      <c r="F21" s="10" t="str">
        <f>IFERROR(VLOOKUP(B21,Planilha4!$A$200:$J$555,5,0)," ")</f>
        <v xml:space="preserve"> </v>
      </c>
      <c r="G21" s="10" t="str">
        <f>IFERROR(VLOOKUP(B21,Planilha4!$A$200:$J$555,6,0)," ")</f>
        <v xml:space="preserve"> </v>
      </c>
      <c r="H21" s="10" t="str">
        <f>IFERROR(VLOOKUP(B21,Planilha4!$A$200:$J$555,7,0)," ")</f>
        <v xml:space="preserve"> </v>
      </c>
      <c r="I21" s="10" t="str">
        <f>IFERROR(VLOOKUP(B21,Planilha4!$A$200:$J$555,8,0)," ")</f>
        <v xml:space="preserve"> </v>
      </c>
      <c r="J21" s="10" t="str">
        <f>IFERROR(VLOOKUP(B21,Planilha4!$A$200:$J$555,9,0)," ")</f>
        <v xml:space="preserve"> </v>
      </c>
      <c r="L21" s="37" t="s">
        <v>36</v>
      </c>
      <c r="M21" s="38"/>
      <c r="N21" s="39"/>
      <c r="AJ21" t="str">
        <f t="shared" si="0"/>
        <v/>
      </c>
    </row>
    <row r="22" spans="2:36" ht="15.75" customHeight="1" thickBot="1" x14ac:dyDescent="0.3">
      <c r="B22" s="36"/>
      <c r="C22" s="9" t="str">
        <f>IFERROR(VLOOKUP(B22,Planilha4!$A$200:$J$555,2,0)," ")</f>
        <v xml:space="preserve"> </v>
      </c>
      <c r="D22" s="9" t="str">
        <f>IFERROR(VLOOKUP(B22,Planilha4!$A$200:$J$555,3,0)," ")</f>
        <v xml:space="preserve"> </v>
      </c>
      <c r="E22" s="10" t="str">
        <f>IFERROR(VLOOKUP(B22,Planilha4!$A$200:$J$555,4,0)," ")</f>
        <v xml:space="preserve"> </v>
      </c>
      <c r="F22" s="10" t="str">
        <f>IFERROR(VLOOKUP(B22,Planilha4!$A$200:$J$555,5,0)," ")</f>
        <v xml:space="preserve"> </v>
      </c>
      <c r="G22" s="10" t="str">
        <f>IFERROR(VLOOKUP(B22,Planilha4!$A$200:$J$555,6,0)," ")</f>
        <v xml:space="preserve"> </v>
      </c>
      <c r="H22" s="10" t="str">
        <f>IFERROR(VLOOKUP(B22,Planilha4!$A$200:$J$555,7,0)," ")</f>
        <v xml:space="preserve"> </v>
      </c>
      <c r="I22" s="10" t="str">
        <f>IFERROR(VLOOKUP(B22,Planilha4!$A$200:$J$555,8,0)," ")</f>
        <v xml:space="preserve"> </v>
      </c>
      <c r="J22" s="10" t="str">
        <f>IFERROR(VLOOKUP(B22,Planilha4!$A$200:$J$555,9,0)," ")</f>
        <v xml:space="preserve"> </v>
      </c>
      <c r="L22" s="24" t="s">
        <v>22</v>
      </c>
      <c r="M22" s="25" t="s">
        <v>23</v>
      </c>
      <c r="N22" s="25" t="s">
        <v>24</v>
      </c>
      <c r="AJ22" t="str">
        <f t="shared" si="0"/>
        <v/>
      </c>
    </row>
    <row r="23" spans="2:36" ht="15.75" customHeight="1" thickBot="1" x14ac:dyDescent="0.3">
      <c r="B23" s="36"/>
      <c r="C23" s="9" t="str">
        <f>IFERROR(VLOOKUP(B23,Planilha4!$A$200:$J$555,2,0)," ")</f>
        <v xml:space="preserve"> </v>
      </c>
      <c r="D23" s="9" t="str">
        <f>IFERROR(VLOOKUP(B23,Planilha4!$A$200:$J$555,3,0)," ")</f>
        <v xml:space="preserve"> </v>
      </c>
      <c r="E23" s="10" t="str">
        <f>IFERROR(VLOOKUP(B23,Planilha4!$A$200:$J$555,4,0)," ")</f>
        <v xml:space="preserve"> </v>
      </c>
      <c r="F23" s="10" t="str">
        <f>IFERROR(VLOOKUP(B23,Planilha4!$A$200:$J$555,5,0)," ")</f>
        <v xml:space="preserve"> </v>
      </c>
      <c r="G23" s="10" t="str">
        <f>IFERROR(VLOOKUP(B23,Planilha4!$A$200:$J$555,6,0)," ")</f>
        <v xml:space="preserve"> </v>
      </c>
      <c r="H23" s="10" t="str">
        <f>IFERROR(VLOOKUP(B23,Planilha4!$A$200:$J$555,7,0)," ")</f>
        <v xml:space="preserve"> </v>
      </c>
      <c r="I23" s="10" t="str">
        <f>IFERROR(VLOOKUP(B23,Planilha4!$A$200:$J$555,8,0)," ")</f>
        <v xml:space="preserve"> </v>
      </c>
      <c r="J23" s="10" t="str">
        <f>IFERROR(VLOOKUP(B23,Planilha4!$A$200:$J$555,9,0)," ")</f>
        <v xml:space="preserve"> </v>
      </c>
      <c r="L23" s="28" t="s">
        <v>18</v>
      </c>
      <c r="M23" s="29">
        <v>1420</v>
      </c>
      <c r="N23" s="30" t="s">
        <v>19</v>
      </c>
      <c r="AJ23" t="str">
        <f t="shared" si="0"/>
        <v/>
      </c>
    </row>
    <row r="24" spans="2:36" ht="15.75" customHeight="1" thickBot="1" x14ac:dyDescent="0.3">
      <c r="B24" s="36"/>
      <c r="C24" s="9" t="str">
        <f>IFERROR(VLOOKUP(B24,Planilha4!$A$200:$J$555,2,0)," ")</f>
        <v xml:space="preserve"> </v>
      </c>
      <c r="D24" s="9" t="str">
        <f>IFERROR(VLOOKUP(B24,Planilha4!$A$200:$J$555,3,0)," ")</f>
        <v xml:space="preserve"> </v>
      </c>
      <c r="E24" s="10" t="str">
        <f>IFERROR(VLOOKUP(B24,Planilha4!$A$200:$J$555,4,0)," ")</f>
        <v xml:space="preserve"> </v>
      </c>
      <c r="F24" s="10" t="str">
        <f>IFERROR(VLOOKUP(B24,Planilha4!$A$200:$J$555,5,0)," ")</f>
        <v xml:space="preserve"> </v>
      </c>
      <c r="G24" s="10" t="str">
        <f>IFERROR(VLOOKUP(B24,Planilha4!$A$200:$J$555,6,0)," ")</f>
        <v xml:space="preserve"> </v>
      </c>
      <c r="H24" s="10" t="str">
        <f>IFERROR(VLOOKUP(B24,Planilha4!$A$200:$J$555,7,0)," ")</f>
        <v xml:space="preserve"> </v>
      </c>
      <c r="I24" s="10" t="str">
        <f>IFERROR(VLOOKUP(B24,Planilha4!$A$200:$J$555,8,0)," ")</f>
        <v xml:space="preserve"> </v>
      </c>
      <c r="J24" s="10" t="str">
        <f>IFERROR(VLOOKUP(B24,Planilha4!$A$200:$J$555,9,0)," ")</f>
        <v xml:space="preserve"> </v>
      </c>
      <c r="L24" s="28" t="s">
        <v>13</v>
      </c>
      <c r="M24" s="29">
        <v>115</v>
      </c>
      <c r="N24" s="30" t="s">
        <v>19</v>
      </c>
      <c r="AJ24" t="str">
        <f t="shared" si="0"/>
        <v/>
      </c>
    </row>
    <row r="25" spans="2:36" ht="15.75" customHeight="1" thickBot="1" x14ac:dyDescent="0.3">
      <c r="B25" s="36"/>
      <c r="C25" s="9" t="str">
        <f>IFERROR(VLOOKUP(B25,Planilha4!$A$200:$J$555,2,0)," ")</f>
        <v xml:space="preserve"> </v>
      </c>
      <c r="D25" s="9" t="str">
        <f>IFERROR(VLOOKUP(B25,Planilha4!$A$200:$J$555,3,0)," ")</f>
        <v xml:space="preserve"> </v>
      </c>
      <c r="E25" s="10" t="str">
        <f>IFERROR(VLOOKUP(B25,Planilha4!$A$200:$J$555,4,0)," ")</f>
        <v xml:space="preserve"> </v>
      </c>
      <c r="F25" s="10" t="str">
        <f>IFERROR(VLOOKUP(B25,Planilha4!$A$200:$J$555,5,0)," ")</f>
        <v xml:space="preserve"> </v>
      </c>
      <c r="G25" s="10" t="str">
        <f>IFERROR(VLOOKUP(B25,Planilha4!$A$200:$J$555,6,0)," ")</f>
        <v xml:space="preserve"> </v>
      </c>
      <c r="H25" s="10" t="str">
        <f>IFERROR(VLOOKUP(B25,Planilha4!$A$200:$J$555,7,0)," ")</f>
        <v xml:space="preserve"> </v>
      </c>
      <c r="I25" s="10" t="str">
        <f>IFERROR(VLOOKUP(B25,Planilha4!$A$200:$J$555,8,0)," ")</f>
        <v xml:space="preserve"> </v>
      </c>
      <c r="J25" s="10" t="str">
        <f>IFERROR(VLOOKUP(B25,Planilha4!$A$200:$J$555,9,0)," ")</f>
        <v xml:space="preserve"> </v>
      </c>
      <c r="L25" s="28" t="s">
        <v>20</v>
      </c>
      <c r="M25" s="29">
        <v>600</v>
      </c>
      <c r="N25" s="30" t="s">
        <v>1</v>
      </c>
      <c r="AJ25" t="str">
        <f t="shared" si="0"/>
        <v/>
      </c>
    </row>
    <row r="26" spans="2:36" ht="15.75" customHeight="1" thickBot="1" x14ac:dyDescent="0.3">
      <c r="B26" s="36"/>
      <c r="C26" s="9" t="str">
        <f>IFERROR(VLOOKUP(B26,Planilha4!$A$200:$J$555,2,0)," ")</f>
        <v xml:space="preserve"> </v>
      </c>
      <c r="D26" s="9" t="str">
        <f>IFERROR(VLOOKUP(B26,Planilha4!$A$200:$J$555,3,0)," ")</f>
        <v xml:space="preserve"> </v>
      </c>
      <c r="E26" s="10" t="str">
        <f>IFERROR(VLOOKUP(B26,Planilha4!$A$200:$J$555,4,0)," ")</f>
        <v xml:space="preserve"> </v>
      </c>
      <c r="F26" s="10" t="str">
        <f>IFERROR(VLOOKUP(B26,Planilha4!$A$200:$J$555,5,0)," ")</f>
        <v xml:space="preserve"> </v>
      </c>
      <c r="G26" s="10" t="str">
        <f>IFERROR(VLOOKUP(B26,Planilha4!$A$200:$J$555,6,0)," ")</f>
        <v xml:space="preserve"> </v>
      </c>
      <c r="H26" s="10" t="str">
        <f>IFERROR(VLOOKUP(B26,Planilha4!$A$200:$J$555,7,0)," ")</f>
        <v xml:space="preserve"> </v>
      </c>
      <c r="I26" s="10" t="str">
        <f>IFERROR(VLOOKUP(B26,Planilha4!$A$200:$J$555,8,0)," ")</f>
        <v xml:space="preserve"> </v>
      </c>
      <c r="J26" s="10" t="str">
        <f>IFERROR(VLOOKUP(B26,Planilha4!$A$200:$J$555,9,0)," ")</f>
        <v xml:space="preserve"> </v>
      </c>
      <c r="L26" s="28" t="s">
        <v>21</v>
      </c>
      <c r="M26" s="29">
        <v>185</v>
      </c>
      <c r="N26" s="30" t="s">
        <v>19</v>
      </c>
      <c r="AJ26" t="str">
        <f t="shared" si="0"/>
        <v/>
      </c>
    </row>
    <row r="27" spans="2:36" ht="15.75" customHeight="1" thickBot="1" x14ac:dyDescent="0.3">
      <c r="B27" s="36"/>
      <c r="C27" s="9" t="str">
        <f>IFERROR(VLOOKUP(B27,Planilha4!$A$200:$J$555,2,0)," ")</f>
        <v xml:space="preserve"> </v>
      </c>
      <c r="D27" s="9" t="str">
        <f>IFERROR(VLOOKUP(B27,Planilha4!$A$200:$J$555,3,0)," ")</f>
        <v xml:space="preserve"> </v>
      </c>
      <c r="E27" s="10" t="str">
        <f>IFERROR(VLOOKUP(B27,Planilha4!$A$200:$J$555,4,0)," ")</f>
        <v xml:space="preserve"> </v>
      </c>
      <c r="F27" s="10" t="str">
        <f>IFERROR(VLOOKUP(B27,Planilha4!$A$200:$J$555,5,0)," ")</f>
        <v xml:space="preserve"> </v>
      </c>
      <c r="G27" s="10" t="str">
        <f>IFERROR(VLOOKUP(B27,Planilha4!$A$200:$J$555,6,0)," ")</f>
        <v xml:space="preserve"> </v>
      </c>
      <c r="H27" s="10" t="str">
        <f>IFERROR(VLOOKUP(B27,Planilha4!$A$200:$J$555,7,0)," ")</f>
        <v xml:space="preserve"> </v>
      </c>
      <c r="I27" s="10" t="str">
        <f>IFERROR(VLOOKUP(B27,Planilha4!$A$200:$J$555,8,0)," ")</f>
        <v xml:space="preserve"> </v>
      </c>
      <c r="J27" s="10" t="str">
        <f>IFERROR(VLOOKUP(B27,Planilha4!$A$200:$J$555,9,0)," ")</f>
        <v xml:space="preserve"> </v>
      </c>
      <c r="L27" s="28" t="s">
        <v>29</v>
      </c>
      <c r="M27" s="29">
        <v>150</v>
      </c>
      <c r="N27" s="30" t="s">
        <v>19</v>
      </c>
      <c r="AJ27" t="str">
        <f t="shared" si="0"/>
        <v/>
      </c>
    </row>
    <row r="28" spans="2:36" ht="15.75" customHeight="1" thickBot="1" x14ac:dyDescent="0.3">
      <c r="B28" s="36"/>
      <c r="C28" s="9" t="str">
        <f>IFERROR(VLOOKUP(B28,Planilha4!$A$200:$J$555,2,0)," ")</f>
        <v xml:space="preserve"> </v>
      </c>
      <c r="D28" s="9" t="str">
        <f>IFERROR(VLOOKUP(B28,Planilha4!$A$200:$J$555,3,0)," ")</f>
        <v xml:space="preserve"> </v>
      </c>
      <c r="E28" s="10" t="str">
        <f>IFERROR(VLOOKUP(B28,Planilha4!$A$200:$J$555,4,0)," ")</f>
        <v xml:space="preserve"> </v>
      </c>
      <c r="F28" s="10" t="str">
        <f>IFERROR(VLOOKUP(B28,Planilha4!$A$200:$J$555,5,0)," ")</f>
        <v xml:space="preserve"> </v>
      </c>
      <c r="G28" s="10" t="str">
        <f>IFERROR(VLOOKUP(B28,Planilha4!$A$200:$J$555,6,0)," ")</f>
        <v xml:space="preserve"> </v>
      </c>
      <c r="H28" s="10" t="str">
        <f>IFERROR(VLOOKUP(B28,Planilha4!$A$200:$J$555,7,0)," ")</f>
        <v xml:space="preserve"> </v>
      </c>
      <c r="I28" s="10" t="str">
        <f>IFERROR(VLOOKUP(B28,Planilha4!$A$200:$J$555,8,0)," ")</f>
        <v xml:space="preserve"> </v>
      </c>
      <c r="J28" s="10" t="str">
        <f>IFERROR(VLOOKUP(B28,Planilha4!$A$200:$J$555,9,0)," ")</f>
        <v xml:space="preserve"> </v>
      </c>
      <c r="AJ28" t="str">
        <f t="shared" si="0"/>
        <v/>
      </c>
    </row>
    <row r="29" spans="2:36" ht="15.75" customHeight="1" thickBot="1" x14ac:dyDescent="0.3">
      <c r="B29" s="36"/>
      <c r="C29" s="9" t="str">
        <f>IFERROR(VLOOKUP(B29,Planilha4!$A$200:$J$555,2,0)," ")</f>
        <v xml:space="preserve"> </v>
      </c>
      <c r="D29" s="9" t="str">
        <f>IFERROR(VLOOKUP(B29,Planilha4!$A$200:$J$555,3,0)," ")</f>
        <v xml:space="preserve"> </v>
      </c>
      <c r="E29" s="10" t="str">
        <f>IFERROR(VLOOKUP(B29,Planilha4!$A$200:$J$555,4,0)," ")</f>
        <v xml:space="preserve"> </v>
      </c>
      <c r="F29" s="10" t="str">
        <f>IFERROR(VLOOKUP(B29,Planilha4!$A$200:$J$555,5,0)," ")</f>
        <v xml:space="preserve"> </v>
      </c>
      <c r="G29" s="10" t="str">
        <f>IFERROR(VLOOKUP(B29,Planilha4!$A$200:$J$555,6,0)," ")</f>
        <v xml:space="preserve"> </v>
      </c>
      <c r="H29" s="10" t="str">
        <f>IFERROR(VLOOKUP(B29,Planilha4!$A$200:$J$555,7,0)," ")</f>
        <v xml:space="preserve"> </v>
      </c>
      <c r="I29" s="10" t="str">
        <f>IFERROR(VLOOKUP(B29,Planilha4!$A$200:$J$555,8,0)," ")</f>
        <v xml:space="preserve"> </v>
      </c>
      <c r="J29" s="10" t="str">
        <f>IFERROR(VLOOKUP(B29,Planilha4!$A$200:$J$555,9,0)," ")</f>
        <v xml:space="preserve"> </v>
      </c>
      <c r="L29" s="37" t="s">
        <v>25</v>
      </c>
      <c r="M29" s="38"/>
      <c r="N29" s="39"/>
      <c r="AJ29" t="str">
        <f t="shared" si="0"/>
        <v/>
      </c>
    </row>
    <row r="30" spans="2:36" ht="15.75" customHeight="1" thickBot="1" x14ac:dyDescent="0.3">
      <c r="B30" s="36"/>
      <c r="C30" s="9" t="str">
        <f>IFERROR(VLOOKUP(B30,Planilha4!$A$200:$J$555,2,0)," ")</f>
        <v xml:space="preserve"> </v>
      </c>
      <c r="D30" s="9" t="str">
        <f>IFERROR(VLOOKUP(B30,Planilha4!$A$200:$J$555,3,0)," ")</f>
        <v xml:space="preserve"> </v>
      </c>
      <c r="E30" s="10" t="str">
        <f>IFERROR(VLOOKUP(B30,Planilha4!$A$200:$J$555,4,0)," ")</f>
        <v xml:space="preserve"> </v>
      </c>
      <c r="F30" s="10" t="str">
        <f>IFERROR(VLOOKUP(B30,Planilha4!$A$200:$J$555,5,0)," ")</f>
        <v xml:space="preserve"> </v>
      </c>
      <c r="G30" s="10" t="str">
        <f>IFERROR(VLOOKUP(B30,Planilha4!$A$200:$J$555,6,0)," ")</f>
        <v xml:space="preserve"> </v>
      </c>
      <c r="H30" s="10" t="str">
        <f>IFERROR(VLOOKUP(B30,Planilha4!$A$200:$J$555,7,0)," ")</f>
        <v xml:space="preserve"> </v>
      </c>
      <c r="I30" s="10" t="str">
        <f>IFERROR(VLOOKUP(B30,Planilha4!$A$200:$J$555,8,0)," ")</f>
        <v xml:space="preserve"> </v>
      </c>
      <c r="J30" s="10" t="str">
        <f>IFERROR(VLOOKUP(B30,Planilha4!$A$200:$J$555,9,0)," ")</f>
        <v xml:space="preserve"> </v>
      </c>
      <c r="L30" s="13" t="s">
        <v>22</v>
      </c>
      <c r="M30" s="12" t="s">
        <v>23</v>
      </c>
      <c r="N30" s="12" t="s">
        <v>24</v>
      </c>
      <c r="AJ30" t="str">
        <f t="shared" si="0"/>
        <v/>
      </c>
    </row>
    <row r="31" spans="2:36" ht="15.75" customHeight="1" thickBot="1" x14ac:dyDescent="0.3">
      <c r="B31" s="36"/>
      <c r="C31" s="9" t="str">
        <f>IFERROR(VLOOKUP(B31,Planilha4!$A$200:$J$555,2,0)," ")</f>
        <v xml:space="preserve"> </v>
      </c>
      <c r="D31" s="9" t="str">
        <f>IFERROR(VLOOKUP(B31,Planilha4!$A$200:$J$555,3,0)," ")</f>
        <v xml:space="preserve"> </v>
      </c>
      <c r="E31" s="10" t="str">
        <f>IFERROR(VLOOKUP(B31,Planilha4!$A$200:$J$555,4,0)," ")</f>
        <v xml:space="preserve"> </v>
      </c>
      <c r="F31" s="10" t="str">
        <f>IFERROR(VLOOKUP(B31,Planilha4!$A$200:$J$555,5,0)," ")</f>
        <v xml:space="preserve"> </v>
      </c>
      <c r="G31" s="10" t="str">
        <f>IFERROR(VLOOKUP(B31,Planilha4!$A$200:$J$555,6,0)," ")</f>
        <v xml:space="preserve"> </v>
      </c>
      <c r="H31" s="10" t="str">
        <f>IFERROR(VLOOKUP(B31,Planilha4!$A$200:$J$555,7,0)," ")</f>
        <v xml:space="preserve"> </v>
      </c>
      <c r="I31" s="10" t="str">
        <f>IFERROR(VLOOKUP(B31,Planilha4!$A$200:$J$555,8,0)," ")</f>
        <v xml:space="preserve"> </v>
      </c>
      <c r="J31" s="10" t="str">
        <f>IFERROR(VLOOKUP(B31,Planilha4!$A$200:$J$555,9,0)," ")</f>
        <v xml:space="preserve"> </v>
      </c>
      <c r="L31" s="14" t="s">
        <v>26</v>
      </c>
      <c r="M31" s="27">
        <v>600</v>
      </c>
      <c r="N31" s="15" t="s">
        <v>1</v>
      </c>
      <c r="AJ31" t="str">
        <f t="shared" si="0"/>
        <v/>
      </c>
    </row>
    <row r="32" spans="2:36" ht="15.75" customHeight="1" thickBot="1" x14ac:dyDescent="0.3">
      <c r="B32" s="36"/>
      <c r="C32" s="9" t="str">
        <f>IFERROR(VLOOKUP(B32,Planilha4!$A$200:$J$555,2,0)," ")</f>
        <v xml:space="preserve"> </v>
      </c>
      <c r="D32" s="9" t="str">
        <f>IFERROR(VLOOKUP(B32,Planilha4!$A$200:$J$555,3,0)," ")</f>
        <v xml:space="preserve"> </v>
      </c>
      <c r="E32" s="10" t="str">
        <f>IFERROR(VLOOKUP(B32,Planilha4!$A$200:$J$555,4,0)," ")</f>
        <v xml:space="preserve"> </v>
      </c>
      <c r="F32" s="10" t="str">
        <f>IFERROR(VLOOKUP(B32,Planilha4!$A$200:$J$555,5,0)," ")</f>
        <v xml:space="preserve"> </v>
      </c>
      <c r="G32" s="10" t="str">
        <f>IFERROR(VLOOKUP(B32,Planilha4!$A$200:$J$555,6,0)," ")</f>
        <v xml:space="preserve"> </v>
      </c>
      <c r="H32" s="10" t="str">
        <f>IFERROR(VLOOKUP(B32,Planilha4!$A$200:$J$555,7,0)," ")</f>
        <v xml:space="preserve"> </v>
      </c>
      <c r="I32" s="10" t="str">
        <f>IFERROR(VLOOKUP(B32,Planilha4!$A$200:$J$555,8,0)," ")</f>
        <v xml:space="preserve"> </v>
      </c>
      <c r="J32" s="10" t="str">
        <f>IFERROR(VLOOKUP(B32,Planilha4!$A$200:$J$555,9,0)," ")</f>
        <v xml:space="preserve"> </v>
      </c>
      <c r="L32" s="14" t="s">
        <v>27</v>
      </c>
      <c r="M32" s="27">
        <v>600</v>
      </c>
      <c r="N32" s="15" t="s">
        <v>1</v>
      </c>
      <c r="AJ32" t="str">
        <f t="shared" si="0"/>
        <v/>
      </c>
    </row>
    <row r="33" spans="2:36" ht="15.75" customHeight="1" thickBot="1" x14ac:dyDescent="0.3">
      <c r="B33" s="36"/>
      <c r="C33" s="9" t="str">
        <f>IFERROR(VLOOKUP(B33,Planilha4!$A$200:$J$555,2,0)," ")</f>
        <v xml:space="preserve"> </v>
      </c>
      <c r="D33" s="9" t="str">
        <f>IFERROR(VLOOKUP(B33,Planilha4!$A$200:$J$555,3,0)," ")</f>
        <v xml:space="preserve"> </v>
      </c>
      <c r="E33" s="10" t="str">
        <f>IFERROR(VLOOKUP(B33,Planilha4!$A$200:$J$555,4,0)," ")</f>
        <v xml:space="preserve"> </v>
      </c>
      <c r="F33" s="10" t="str">
        <f>IFERROR(VLOOKUP(B33,Planilha4!$A$200:$J$555,5,0)," ")</f>
        <v xml:space="preserve"> </v>
      </c>
      <c r="G33" s="10" t="str">
        <f>IFERROR(VLOOKUP(B33,Planilha4!$A$200:$J$555,6,0)," ")</f>
        <v xml:space="preserve"> </v>
      </c>
      <c r="H33" s="10" t="str">
        <f>IFERROR(VLOOKUP(B33,Planilha4!$A$200:$J$555,7,0)," ")</f>
        <v xml:space="preserve"> </v>
      </c>
      <c r="I33" s="10" t="str">
        <f>IFERROR(VLOOKUP(B33,Planilha4!$A$200:$J$555,8,0)," ")</f>
        <v xml:space="preserve"> </v>
      </c>
      <c r="J33" s="10" t="str">
        <f>IFERROR(VLOOKUP(B33,Planilha4!$A$200:$J$555,9,0)," ")</f>
        <v xml:space="preserve"> </v>
      </c>
      <c r="L33" s="14" t="s">
        <v>28</v>
      </c>
      <c r="M33" s="27">
        <v>850</v>
      </c>
      <c r="N33" s="15" t="s">
        <v>1</v>
      </c>
      <c r="AJ33" t="str">
        <f>LEFT(B33,14)</f>
        <v/>
      </c>
    </row>
    <row r="34" spans="2:36" ht="15.75" customHeight="1" x14ac:dyDescent="0.25">
      <c r="B34" s="36"/>
      <c r="C34" s="9" t="str">
        <f>IFERROR(VLOOKUP(B34,Planilha4!$A$200:$J$555,2,0)," ")</f>
        <v xml:space="preserve"> </v>
      </c>
      <c r="D34" s="9" t="str">
        <f>IFERROR(VLOOKUP(B34,Planilha4!$A$200:$J$555,3,0)," ")</f>
        <v xml:space="preserve"> </v>
      </c>
      <c r="E34" s="10" t="str">
        <f>IFERROR(VLOOKUP(B34,Planilha4!$A$200:$J$555,4,0)," ")</f>
        <v xml:space="preserve"> </v>
      </c>
      <c r="F34" s="10" t="str">
        <f>IFERROR(VLOOKUP(B34,Planilha4!$A$200:$J$555,5,0)," ")</f>
        <v xml:space="preserve"> </v>
      </c>
      <c r="G34" s="10" t="str">
        <f>IFERROR(VLOOKUP(B34,Planilha4!$A$200:$J$555,6,0)," ")</f>
        <v xml:space="preserve"> </v>
      </c>
      <c r="H34" s="10" t="str">
        <f>IFERROR(VLOOKUP(B34,Planilha4!$A$200:$J$555,7,0)," ")</f>
        <v xml:space="preserve"> </v>
      </c>
      <c r="I34" s="10" t="str">
        <f>IFERROR(VLOOKUP(B34,Planilha4!$A$200:$J$555,8,0)," ")</f>
        <v xml:space="preserve"> </v>
      </c>
      <c r="J34" s="10" t="str">
        <f>IFERROR(VLOOKUP(B34,Planilha4!$A$200:$J$555,9,0)," ")</f>
        <v xml:space="preserve"> </v>
      </c>
      <c r="AJ34" t="str">
        <f t="shared" si="0"/>
        <v/>
      </c>
    </row>
    <row r="35" spans="2:36" ht="15.75" customHeight="1" x14ac:dyDescent="0.25">
      <c r="B35" s="36"/>
      <c r="C35" s="9" t="str">
        <f>IFERROR(VLOOKUP(B35,Planilha4!$A$200:$J$555,2,0)," ")</f>
        <v xml:space="preserve"> </v>
      </c>
      <c r="D35" s="9" t="str">
        <f>IFERROR(VLOOKUP(B35,Planilha4!$A$200:$J$555,3,0)," ")</f>
        <v xml:space="preserve"> </v>
      </c>
      <c r="E35" s="10" t="str">
        <f>IFERROR(VLOOKUP(B35,Planilha4!$A$200:$J$555,4,0)," ")</f>
        <v xml:space="preserve"> </v>
      </c>
      <c r="F35" s="10" t="str">
        <f>IFERROR(VLOOKUP(B35,Planilha4!$A$200:$J$555,5,0)," ")</f>
        <v xml:space="preserve"> </v>
      </c>
      <c r="G35" s="10" t="str">
        <f>IFERROR(VLOOKUP(B35,Planilha4!$A$200:$J$555,6,0)," ")</f>
        <v xml:space="preserve"> </v>
      </c>
      <c r="H35" s="10" t="str">
        <f>IFERROR(VLOOKUP(B35,Planilha4!$A$200:$J$555,7,0)," ")</f>
        <v xml:space="preserve"> </v>
      </c>
      <c r="I35" s="10" t="str">
        <f>IFERROR(VLOOKUP(B35,Planilha4!$A$200:$J$555,8,0)," ")</f>
        <v xml:space="preserve"> </v>
      </c>
      <c r="J35" s="10" t="str">
        <f>IFERROR(VLOOKUP(B35,Planilha4!$A$200:$J$555,9,0)," ")</f>
        <v xml:space="preserve"> </v>
      </c>
      <c r="L35" t="s">
        <v>41</v>
      </c>
      <c r="AJ35" t="str">
        <f t="shared" si="0"/>
        <v/>
      </c>
    </row>
    <row r="36" spans="2:36" ht="15.75" customHeight="1" x14ac:dyDescent="0.25">
      <c r="B36" s="36"/>
      <c r="C36" s="9" t="str">
        <f>IFERROR(VLOOKUP(B36,Planilha4!$A$200:$J$555,2,0)," ")</f>
        <v xml:space="preserve"> </v>
      </c>
      <c r="D36" s="9" t="str">
        <f>IFERROR(VLOOKUP(B36,Planilha4!$A$200:$J$555,3,0)," ")</f>
        <v xml:space="preserve"> </v>
      </c>
      <c r="E36" s="10" t="str">
        <f>IFERROR(VLOOKUP(B36,Planilha4!$A$200:$J$555,4,0)," ")</f>
        <v xml:space="preserve"> </v>
      </c>
      <c r="F36" s="10" t="str">
        <f>IFERROR(VLOOKUP(B36,Planilha4!$A$200:$J$555,5,0)," ")</f>
        <v xml:space="preserve"> </v>
      </c>
      <c r="G36" s="10" t="str">
        <f>IFERROR(VLOOKUP(B36,Planilha4!$A$200:$J$555,6,0)," ")</f>
        <v xml:space="preserve"> </v>
      </c>
      <c r="H36" s="10" t="str">
        <f>IFERROR(VLOOKUP(B36,Planilha4!$A$200:$J$555,7,0)," ")</f>
        <v xml:space="preserve"> </v>
      </c>
      <c r="I36" s="10" t="str">
        <f>IFERROR(VLOOKUP(B36,Planilha4!$A$200:$J$555,8,0)," ")</f>
        <v xml:space="preserve"> </v>
      </c>
      <c r="J36" s="10" t="str">
        <f>IFERROR(VLOOKUP(B36,Planilha4!$A$200:$J$555,9,0)," ")</f>
        <v xml:space="preserve"> </v>
      </c>
      <c r="L36" t="s">
        <v>40</v>
      </c>
      <c r="AJ36" t="str">
        <f t="shared" si="0"/>
        <v/>
      </c>
    </row>
    <row r="37" spans="2:36" ht="15.75" customHeight="1" x14ac:dyDescent="0.25">
      <c r="B37" s="36"/>
      <c r="C37" s="9" t="str">
        <f>IFERROR(VLOOKUP(B37,Planilha4!$A$200:$J$555,2,0)," ")</f>
        <v xml:space="preserve"> </v>
      </c>
      <c r="D37" s="9" t="str">
        <f>IFERROR(VLOOKUP(B37,Planilha4!$A$200:$J$555,3,0)," ")</f>
        <v xml:space="preserve"> </v>
      </c>
      <c r="E37" s="10" t="str">
        <f>IFERROR(VLOOKUP(B37,Planilha4!$A$200:$J$555,4,0)," ")</f>
        <v xml:space="preserve"> </v>
      </c>
      <c r="F37" s="10" t="str">
        <f>IFERROR(VLOOKUP(B37,Planilha4!$A$200:$J$555,5,0)," ")</f>
        <v xml:space="preserve"> </v>
      </c>
      <c r="G37" s="10" t="str">
        <f>IFERROR(VLOOKUP(B37,Planilha4!$A$200:$J$555,6,0)," ")</f>
        <v xml:space="preserve"> </v>
      </c>
      <c r="H37" s="10" t="str">
        <f>IFERROR(VLOOKUP(B37,Planilha4!$A$200:$J$555,7,0)," ")</f>
        <v xml:space="preserve"> </v>
      </c>
      <c r="I37" s="10" t="str">
        <f>IFERROR(VLOOKUP(B37,Planilha4!$A$200:$J$555,8,0)," ")</f>
        <v xml:space="preserve"> </v>
      </c>
      <c r="J37" s="10" t="str">
        <f>IFERROR(VLOOKUP(B37,Planilha4!$A$200:$J$555,9,0)," ")</f>
        <v xml:space="preserve"> </v>
      </c>
      <c r="AJ37" t="str">
        <f t="shared" si="0"/>
        <v/>
      </c>
    </row>
    <row r="38" spans="2:36" ht="15.75" customHeight="1" x14ac:dyDescent="0.25">
      <c r="B38" s="36"/>
      <c r="C38" s="9" t="str">
        <f>IFERROR(VLOOKUP(B38,Planilha4!$A$200:$J$555,2,0)," ")</f>
        <v xml:space="preserve"> </v>
      </c>
      <c r="D38" s="9" t="str">
        <f>IFERROR(VLOOKUP(B38,Planilha4!$A$200:$J$555,3,0)," ")</f>
        <v xml:space="preserve"> </v>
      </c>
      <c r="E38" s="10" t="str">
        <f>IFERROR(VLOOKUP(B38,Planilha4!$A$200:$J$555,4,0)," ")</f>
        <v xml:space="preserve"> </v>
      </c>
      <c r="F38" s="10" t="str">
        <f>IFERROR(VLOOKUP(B38,Planilha4!$A$200:$J$555,5,0)," ")</f>
        <v xml:space="preserve"> </v>
      </c>
      <c r="G38" s="10" t="str">
        <f>IFERROR(VLOOKUP(B38,Planilha4!$A$200:$J$555,6,0)," ")</f>
        <v xml:space="preserve"> </v>
      </c>
      <c r="H38" s="10" t="str">
        <f>IFERROR(VLOOKUP(B38,Planilha4!$A$200:$J$555,7,0)," ")</f>
        <v xml:space="preserve"> </v>
      </c>
      <c r="I38" s="10" t="str">
        <f>IFERROR(VLOOKUP(B38,Planilha4!$A$200:$J$555,8,0)," ")</f>
        <v xml:space="preserve"> </v>
      </c>
      <c r="J38" s="10" t="str">
        <f>IFERROR(VLOOKUP(B38,Planilha4!$A$200:$J$555,9,0)," ")</f>
        <v xml:space="preserve"> </v>
      </c>
    </row>
    <row r="39" spans="2:36" ht="15.75" customHeight="1" x14ac:dyDescent="0.25">
      <c r="B39" s="36"/>
      <c r="C39" s="9" t="str">
        <f>IFERROR(VLOOKUP(B39,Planilha4!$A$200:$J$555,2,0)," ")</f>
        <v xml:space="preserve"> </v>
      </c>
      <c r="D39" s="9" t="str">
        <f>IFERROR(VLOOKUP(B39,Planilha4!$A$200:$J$555,3,0)," ")</f>
        <v xml:space="preserve"> </v>
      </c>
      <c r="E39" s="10" t="str">
        <f>IFERROR(VLOOKUP(B39,Planilha4!$A$200:$J$555,4,0)," ")</f>
        <v xml:space="preserve"> </v>
      </c>
      <c r="F39" s="10" t="str">
        <f>IFERROR(VLOOKUP(B39,Planilha4!$A$200:$J$555,5,0)," ")</f>
        <v xml:space="preserve"> </v>
      </c>
      <c r="G39" s="10" t="str">
        <f>IFERROR(VLOOKUP(B39,Planilha4!$A$200:$J$555,6,0)," ")</f>
        <v xml:space="preserve"> </v>
      </c>
      <c r="H39" s="10" t="str">
        <f>IFERROR(VLOOKUP(B39,Planilha4!$A$200:$J$555,7,0)," ")</f>
        <v xml:space="preserve"> </v>
      </c>
      <c r="I39" s="10" t="str">
        <f>IFERROR(VLOOKUP(B39,Planilha4!$A$200:$J$555,8,0)," ")</f>
        <v xml:space="preserve"> </v>
      </c>
      <c r="J39" s="10" t="str">
        <f>IFERROR(VLOOKUP(B39,Planilha4!$A$200:$J$555,9,0)," ")</f>
        <v xml:space="preserve"> </v>
      </c>
    </row>
    <row r="40" spans="2:36" ht="15.75" customHeight="1" x14ac:dyDescent="0.25">
      <c r="B40" s="36"/>
      <c r="C40" s="9" t="str">
        <f>IFERROR(VLOOKUP(B40,Planilha4!$A$200:$J$555,2,0)," ")</f>
        <v xml:space="preserve"> </v>
      </c>
      <c r="D40" s="9" t="str">
        <f>IFERROR(VLOOKUP(B40,Planilha4!$A$200:$J$555,3,0)," ")</f>
        <v xml:space="preserve"> </v>
      </c>
      <c r="E40" s="10" t="str">
        <f>IFERROR(VLOOKUP(B40,Planilha4!$A$200:$J$555,4,0)," ")</f>
        <v xml:space="preserve"> </v>
      </c>
      <c r="F40" s="10" t="str">
        <f>IFERROR(VLOOKUP(B40,Planilha4!$A$200:$J$555,5,0)," ")</f>
        <v xml:space="preserve"> </v>
      </c>
      <c r="G40" s="10" t="str">
        <f>IFERROR(VLOOKUP(B40,Planilha4!$A$200:$J$555,6,0)," ")</f>
        <v xml:space="preserve"> </v>
      </c>
      <c r="H40" s="10" t="str">
        <f>IFERROR(VLOOKUP(B40,Planilha4!$A$200:$J$555,7,0)," ")</f>
        <v xml:space="preserve"> </v>
      </c>
      <c r="I40" s="10" t="str">
        <f>IFERROR(VLOOKUP(B40,Planilha4!$A$200:$J$555,8,0)," ")</f>
        <v xml:space="preserve"> </v>
      </c>
      <c r="J40" s="10" t="str">
        <f>IFERROR(VLOOKUP(B40,Planilha4!$A$200:$J$555,9,0)," ")</f>
        <v xml:space="preserve"> </v>
      </c>
    </row>
    <row r="41" spans="2:36" ht="15.75" customHeight="1" x14ac:dyDescent="0.25">
      <c r="B41" s="36"/>
      <c r="C41" s="9" t="str">
        <f>IFERROR(VLOOKUP(B41,Planilha4!$A$200:$J$555,2,0)," ")</f>
        <v xml:space="preserve"> </v>
      </c>
      <c r="D41" s="9" t="str">
        <f>IFERROR(VLOOKUP(B41,Planilha4!$A$200:$J$555,3,0)," ")</f>
        <v xml:space="preserve"> </v>
      </c>
      <c r="E41" s="10" t="str">
        <f>IFERROR(VLOOKUP(B41,Planilha4!$A$200:$J$555,4,0)," ")</f>
        <v xml:space="preserve"> </v>
      </c>
      <c r="F41" s="10" t="str">
        <f>IFERROR(VLOOKUP(B41,Planilha4!$A$200:$J$555,5,0)," ")</f>
        <v xml:space="preserve"> </v>
      </c>
      <c r="G41" s="10" t="str">
        <f>IFERROR(VLOOKUP(B41,Planilha4!$A$200:$J$555,6,0)," ")</f>
        <v xml:space="preserve"> </v>
      </c>
      <c r="H41" s="10" t="str">
        <f>IFERROR(VLOOKUP(B41,Planilha4!$A$200:$J$555,7,0)," ")</f>
        <v xml:space="preserve"> </v>
      </c>
      <c r="I41" s="10" t="str">
        <f>IFERROR(VLOOKUP(B41,Planilha4!$A$200:$J$555,8,0)," ")</f>
        <v xml:space="preserve"> </v>
      </c>
      <c r="J41" s="10" t="str">
        <f>IFERROR(VLOOKUP(B41,Planilha4!$A$200:$J$555,9,0)," ")</f>
        <v xml:space="preserve"> </v>
      </c>
    </row>
    <row r="42" spans="2:36" ht="15.75" customHeight="1" x14ac:dyDescent="0.25">
      <c r="B42" s="36"/>
      <c r="C42" s="9" t="str">
        <f>IFERROR(VLOOKUP(B42,Planilha4!$A$200:$J$555,2,0)," ")</f>
        <v xml:space="preserve"> </v>
      </c>
      <c r="D42" s="9" t="str">
        <f>IFERROR(VLOOKUP(B42,Planilha4!$A$200:$J$555,3,0)," ")</f>
        <v xml:space="preserve"> </v>
      </c>
      <c r="E42" s="10" t="str">
        <f>IFERROR(VLOOKUP(B42,Planilha4!$A$200:$J$555,4,0)," ")</f>
        <v xml:space="preserve"> </v>
      </c>
      <c r="F42" s="10" t="str">
        <f>IFERROR(VLOOKUP(B42,Planilha4!$A$200:$J$555,5,0)," ")</f>
        <v xml:space="preserve"> </v>
      </c>
      <c r="G42" s="10" t="str">
        <f>IFERROR(VLOOKUP(B42,Planilha4!$A$200:$J$555,6,0)," ")</f>
        <v xml:space="preserve"> </v>
      </c>
      <c r="H42" s="10" t="str">
        <f>IFERROR(VLOOKUP(B42,Planilha4!$A$200:$J$555,7,0)," ")</f>
        <v xml:space="preserve"> </v>
      </c>
      <c r="I42" s="10" t="str">
        <f>IFERROR(VLOOKUP(B42,Planilha4!$A$200:$J$555,8,0)," ")</f>
        <v xml:space="preserve"> </v>
      </c>
      <c r="J42" s="10" t="str">
        <f>IFERROR(VLOOKUP(B42,Planilha4!$A$200:$J$555,9,0)," ")</f>
        <v xml:space="preserve"> </v>
      </c>
    </row>
    <row r="43" spans="2:36" x14ac:dyDescent="0.25">
      <c r="B43" s="36"/>
      <c r="C43" s="9" t="str">
        <f>IFERROR(VLOOKUP(B43,Planilha4!$A$200:$J$555,2,0)," ")</f>
        <v xml:space="preserve"> </v>
      </c>
      <c r="D43" s="9" t="str">
        <f>IFERROR(VLOOKUP(B43,Planilha4!$A$200:$J$555,3,0)," ")</f>
        <v xml:space="preserve"> </v>
      </c>
      <c r="E43" s="10" t="str">
        <f>IFERROR(VLOOKUP(B43,Planilha4!$A$200:$J$555,4,0)," ")</f>
        <v xml:space="preserve"> </v>
      </c>
      <c r="F43" s="10" t="str">
        <f>IFERROR(VLOOKUP(B43,Planilha4!$A$200:$J$555,5,0)," ")</f>
        <v xml:space="preserve"> </v>
      </c>
      <c r="G43" s="10" t="str">
        <f>IFERROR(VLOOKUP(B43,Planilha4!$A$200:$J$555,6,0)," ")</f>
        <v xml:space="preserve"> </v>
      </c>
      <c r="H43" s="10" t="str">
        <f>IFERROR(VLOOKUP(B43,Planilha4!$A$200:$J$555,7,0)," ")</f>
        <v xml:space="preserve"> </v>
      </c>
      <c r="I43" s="10" t="str">
        <f>IFERROR(VLOOKUP(B43,Planilha4!$A$200:$J$555,8,0)," ")</f>
        <v xml:space="preserve"> </v>
      </c>
      <c r="J43" s="10" t="str">
        <f>IFERROR(VLOOKUP(B43,Planilha4!$A$200:$J$555,9,0)," ")</f>
        <v xml:space="preserve"> </v>
      </c>
    </row>
    <row r="44" spans="2:36" x14ac:dyDescent="0.25">
      <c r="B44" s="35"/>
      <c r="C44" s="9" t="str">
        <f>IFERROR(VLOOKUP(B44,Planilha4!$A$200:$J$555,2,0)," ")</f>
        <v xml:space="preserve"> </v>
      </c>
      <c r="D44" s="9" t="str">
        <f>IFERROR(VLOOKUP(B44,Planilha4!$A$200:$J$555,3,0)," ")</f>
        <v xml:space="preserve"> </v>
      </c>
      <c r="E44" s="10" t="str">
        <f>IFERROR(VLOOKUP(B44,Planilha4!$A$200:$J$555,4,0)," ")</f>
        <v xml:space="preserve"> </v>
      </c>
      <c r="F44" s="10" t="str">
        <f>IFERROR(VLOOKUP(B44,Planilha4!$A$200:$J$555,5,0)," ")</f>
        <v xml:space="preserve"> </v>
      </c>
      <c r="G44" s="10" t="str">
        <f>IFERROR(VLOOKUP(B44,Planilha4!$A$200:$J$555,6,0)," ")</f>
        <v xml:space="preserve"> </v>
      </c>
      <c r="H44" s="10" t="str">
        <f>IFERROR(VLOOKUP(B44,Planilha4!$A$200:$J$555,7,0)," ")</f>
        <v xml:space="preserve"> </v>
      </c>
      <c r="I44" s="10" t="str">
        <f>IFERROR(VLOOKUP(B44,Planilha4!$A$200:$J$555,8,0)," ")</f>
        <v xml:space="preserve"> </v>
      </c>
      <c r="J44" s="10" t="str">
        <f>IFERROR(VLOOKUP(B44,Planilha4!$A$200:$J$555,9,0)," ")</f>
        <v xml:space="preserve"> </v>
      </c>
    </row>
    <row r="45" spans="2:36" x14ac:dyDescent="0.25">
      <c r="B45" s="35"/>
      <c r="C45" s="9" t="str">
        <f>IFERROR(VLOOKUP(B45,Planilha4!$A$200:$J$555,2,0)," ")</f>
        <v xml:space="preserve"> </v>
      </c>
      <c r="D45" s="9" t="str">
        <f>IFERROR(VLOOKUP(B45,Planilha4!$A$200:$J$555,3,0)," ")</f>
        <v xml:space="preserve"> </v>
      </c>
      <c r="E45" s="10" t="str">
        <f>IFERROR(VLOOKUP(B45,Planilha4!$A$200:$J$555,4,0)," ")</f>
        <v xml:space="preserve"> </v>
      </c>
      <c r="F45" s="10" t="str">
        <f>IFERROR(VLOOKUP(B45,Planilha4!$A$200:$J$555,5,0)," ")</f>
        <v xml:space="preserve"> </v>
      </c>
      <c r="G45" s="10" t="str">
        <f>IFERROR(VLOOKUP(B45,Planilha4!$A$200:$J$555,6,0)," ")</f>
        <v xml:space="preserve"> </v>
      </c>
      <c r="H45" s="10" t="str">
        <f>IFERROR(VLOOKUP(B45,Planilha4!$A$200:$J$555,7,0)," ")</f>
        <v xml:space="preserve"> </v>
      </c>
      <c r="I45" s="10" t="str">
        <f>IFERROR(VLOOKUP(B45,Planilha4!$A$200:$J$555,8,0)," ")</f>
        <v xml:space="preserve"> </v>
      </c>
      <c r="J45" s="10" t="str">
        <f>IFERROR(VLOOKUP(B45,Planilha4!$A$200:$J$555,9,0)," ")</f>
        <v xml:space="preserve"> </v>
      </c>
    </row>
    <row r="46" spans="2:36" x14ac:dyDescent="0.25">
      <c r="B46" s="35"/>
      <c r="C46" s="9" t="str">
        <f>IFERROR(VLOOKUP(B46,Planilha4!$A$200:$J$555,2,0)," ")</f>
        <v xml:space="preserve"> </v>
      </c>
      <c r="D46" s="9" t="str">
        <f>IFERROR(VLOOKUP(B46,Planilha4!$A$200:$J$555,3,0)," ")</f>
        <v xml:space="preserve"> </v>
      </c>
      <c r="E46" s="10" t="str">
        <f>IFERROR(VLOOKUP(B46,Planilha4!$A$200:$J$555,4,0)," ")</f>
        <v xml:space="preserve"> </v>
      </c>
      <c r="F46" s="10" t="str">
        <f>IFERROR(VLOOKUP(B46,Planilha4!$A$200:$J$555,5,0)," ")</f>
        <v xml:space="preserve"> </v>
      </c>
      <c r="G46" s="10" t="str">
        <f>IFERROR(VLOOKUP(B46,Planilha4!$A$200:$J$555,6,0)," ")</f>
        <v xml:space="preserve"> </v>
      </c>
      <c r="H46" s="10" t="str">
        <f>IFERROR(VLOOKUP(B46,Planilha4!$A$200:$J$555,7,0)," ")</f>
        <v xml:space="preserve"> </v>
      </c>
      <c r="I46" s="10" t="str">
        <f>IFERROR(VLOOKUP(B46,Planilha4!$A$200:$J$555,8,0)," ")</f>
        <v xml:space="preserve"> </v>
      </c>
      <c r="J46" s="10" t="str">
        <f>IFERROR(VLOOKUP(B46,Planilha4!$A$200:$J$555,9,0)," ")</f>
        <v xml:space="preserve"> </v>
      </c>
    </row>
    <row r="47" spans="2:36" x14ac:dyDescent="0.25">
      <c r="B47" s="35"/>
      <c r="C47" s="9" t="str">
        <f>IFERROR(VLOOKUP(B47,Planilha4!$A$200:$J$555,2,0)," ")</f>
        <v xml:space="preserve"> </v>
      </c>
      <c r="D47" s="9" t="str">
        <f>IFERROR(VLOOKUP(B47,Planilha4!$A$200:$J$555,3,0)," ")</f>
        <v xml:space="preserve"> </v>
      </c>
      <c r="E47" s="10" t="str">
        <f>IFERROR(VLOOKUP(B47,Planilha4!$A$200:$J$555,4,0)," ")</f>
        <v xml:space="preserve"> </v>
      </c>
      <c r="F47" s="10" t="str">
        <f>IFERROR(VLOOKUP(B47,Planilha4!$A$200:$J$555,5,0)," ")</f>
        <v xml:space="preserve"> </v>
      </c>
      <c r="G47" s="10" t="str">
        <f>IFERROR(VLOOKUP(B47,Planilha4!$A$200:$J$555,6,0)," ")</f>
        <v xml:space="preserve"> </v>
      </c>
      <c r="H47" s="10" t="str">
        <f>IFERROR(VLOOKUP(B47,Planilha4!$A$200:$J$555,7,0)," ")</f>
        <v xml:space="preserve"> </v>
      </c>
      <c r="I47" s="10" t="str">
        <f>IFERROR(VLOOKUP(B47,Planilha4!$A$200:$J$555,8,0)," ")</f>
        <v xml:space="preserve"> </v>
      </c>
      <c r="J47" s="10" t="str">
        <f>IFERROR(VLOOKUP(B47,Planilha4!$A$200:$J$555,9,0)," ")</f>
        <v xml:space="preserve"> </v>
      </c>
    </row>
    <row r="48" spans="2:36" x14ac:dyDescent="0.25">
      <c r="B48" s="35"/>
      <c r="C48" s="9" t="str">
        <f>IFERROR(VLOOKUP(B48,Planilha4!$A$200:$J$555,2,0)," ")</f>
        <v xml:space="preserve"> </v>
      </c>
      <c r="D48" s="9" t="str">
        <f>IFERROR(VLOOKUP(B48,Planilha4!$A$200:$J$555,3,0)," ")</f>
        <v xml:space="preserve"> </v>
      </c>
      <c r="E48" s="10" t="str">
        <f>IFERROR(VLOOKUP(B48,Planilha4!$A$200:$J$555,4,0)," ")</f>
        <v xml:space="preserve"> </v>
      </c>
      <c r="F48" s="10" t="str">
        <f>IFERROR(VLOOKUP(B48,Planilha4!$A$200:$J$555,5,0)," ")</f>
        <v xml:space="preserve"> </v>
      </c>
      <c r="G48" s="10" t="str">
        <f>IFERROR(VLOOKUP(B48,Planilha4!$A$200:$J$555,6,0)," ")</f>
        <v xml:space="preserve"> </v>
      </c>
      <c r="H48" s="10" t="str">
        <f>IFERROR(VLOOKUP(B48,Planilha4!$A$200:$J$555,7,0)," ")</f>
        <v xml:space="preserve"> </v>
      </c>
      <c r="I48" s="10" t="str">
        <f>IFERROR(VLOOKUP(B48,Planilha4!$A$200:$J$555,8,0)," ")</f>
        <v xml:space="preserve"> </v>
      </c>
      <c r="J48" s="10" t="str">
        <f>IFERROR(VLOOKUP(B48,Planilha4!$A$200:$J$555,9,0)," ")</f>
        <v xml:space="preserve"> </v>
      </c>
    </row>
    <row r="49" spans="2:10" x14ac:dyDescent="0.25">
      <c r="B49" s="35"/>
      <c r="C49" s="9" t="str">
        <f>IFERROR(VLOOKUP(B49,Planilha4!$A$200:$J$555,2,0)," ")</f>
        <v xml:space="preserve"> </v>
      </c>
      <c r="D49" s="9" t="str">
        <f>IFERROR(VLOOKUP(B49,Planilha4!$A$200:$J$555,3,0)," ")</f>
        <v xml:space="preserve"> </v>
      </c>
      <c r="E49" s="10" t="str">
        <f>IFERROR(VLOOKUP(B49,Planilha4!$A$200:$J$555,4,0)," ")</f>
        <v xml:space="preserve"> </v>
      </c>
      <c r="F49" s="10" t="str">
        <f>IFERROR(VLOOKUP(B49,Planilha4!$A$200:$J$555,5,0)," ")</f>
        <v xml:space="preserve"> </v>
      </c>
      <c r="G49" s="10" t="str">
        <f>IFERROR(VLOOKUP(B49,Planilha4!$A$200:$J$555,6,0)," ")</f>
        <v xml:space="preserve"> </v>
      </c>
      <c r="H49" s="10" t="str">
        <f>IFERROR(VLOOKUP(B49,Planilha4!$A$200:$J$555,7,0)," ")</f>
        <v xml:space="preserve"> </v>
      </c>
      <c r="I49" s="10" t="str">
        <f>IFERROR(VLOOKUP(B49,Planilha4!$A$200:$J$555,8,0)," ")</f>
        <v xml:space="preserve"> </v>
      </c>
      <c r="J49" s="10" t="str">
        <f>IFERROR(VLOOKUP(B49,Planilha4!$A$200:$J$555,9,0)," ")</f>
        <v xml:space="preserve"> </v>
      </c>
    </row>
    <row r="50" spans="2:10" x14ac:dyDescent="0.25">
      <c r="B50" s="35"/>
      <c r="C50" s="9" t="str">
        <f>IFERROR(VLOOKUP(B50,Planilha4!$A$200:$J$555,2,0)," ")</f>
        <v xml:space="preserve"> </v>
      </c>
      <c r="D50" s="9" t="str">
        <f>IFERROR(VLOOKUP(B50,Planilha4!$A$200:$J$555,3,0)," ")</f>
        <v xml:space="preserve"> </v>
      </c>
      <c r="E50" s="10" t="str">
        <f>IFERROR(VLOOKUP(B50,Planilha4!$A$200:$J$555,4,0)," ")</f>
        <v xml:space="preserve"> </v>
      </c>
      <c r="F50" s="10" t="str">
        <f>IFERROR(VLOOKUP(B50,Planilha4!$A$200:$J$555,5,0)," ")</f>
        <v xml:space="preserve"> </v>
      </c>
      <c r="G50" s="10" t="str">
        <f>IFERROR(VLOOKUP(B50,Planilha4!$A$200:$J$555,6,0)," ")</f>
        <v xml:space="preserve"> </v>
      </c>
      <c r="H50" s="10" t="str">
        <f>IFERROR(VLOOKUP(B50,Planilha4!$A$200:$J$555,7,0)," ")</f>
        <v xml:space="preserve"> </v>
      </c>
      <c r="I50" s="10" t="str">
        <f>IFERROR(VLOOKUP(B50,Planilha4!$A$200:$J$555,8,0)," ")</f>
        <v xml:space="preserve"> </v>
      </c>
      <c r="J50" s="10" t="str">
        <f>IFERROR(VLOOKUP(B50,Planilha4!$A$200:$J$555,9,0)," ")</f>
        <v xml:space="preserve"> </v>
      </c>
    </row>
    <row r="51" spans="2:10" x14ac:dyDescent="0.25">
      <c r="B51" s="35"/>
      <c r="C51" s="9" t="str">
        <f>IFERROR(VLOOKUP(B51,Planilha4!$A$200:$J$555,2,0)," ")</f>
        <v xml:space="preserve"> </v>
      </c>
      <c r="D51" s="9" t="str">
        <f>IFERROR(VLOOKUP(B51,Planilha4!$A$200:$J$555,3,0)," ")</f>
        <v xml:space="preserve"> </v>
      </c>
      <c r="E51" s="10" t="str">
        <f>IFERROR(VLOOKUP(B51,Planilha4!$A$200:$J$555,4,0)," ")</f>
        <v xml:space="preserve"> </v>
      </c>
      <c r="F51" s="10" t="str">
        <f>IFERROR(VLOOKUP(B51,Planilha4!$A$200:$J$555,5,0)," ")</f>
        <v xml:space="preserve"> </v>
      </c>
      <c r="G51" s="10" t="str">
        <f>IFERROR(VLOOKUP(B51,Planilha4!$A$200:$J$555,6,0)," ")</f>
        <v xml:space="preserve"> </v>
      </c>
      <c r="H51" s="10" t="str">
        <f>IFERROR(VLOOKUP(B51,Planilha4!$A$200:$J$555,7,0)," ")</f>
        <v xml:space="preserve"> </v>
      </c>
      <c r="I51" s="10" t="str">
        <f>IFERROR(VLOOKUP(B51,Planilha4!$A$200:$J$555,8,0)," ")</f>
        <v xml:space="preserve"> </v>
      </c>
      <c r="J51" s="10" t="str">
        <f>IFERROR(VLOOKUP(B51,Planilha4!$A$200:$J$555,9,0)," ")</f>
        <v xml:space="preserve"> </v>
      </c>
    </row>
    <row r="52" spans="2:10" x14ac:dyDescent="0.25">
      <c r="B52" s="35"/>
      <c r="C52" s="9" t="str">
        <f>IFERROR(VLOOKUP(B52,Planilha4!$A$200:$J$555,2,0)," ")</f>
        <v xml:space="preserve"> </v>
      </c>
      <c r="D52" s="9" t="str">
        <f>IFERROR(VLOOKUP(B52,Planilha4!$A$200:$J$555,3,0)," ")</f>
        <v xml:space="preserve"> </v>
      </c>
      <c r="E52" s="10" t="str">
        <f>IFERROR(VLOOKUP(B52,Planilha4!$A$200:$J$555,4,0)," ")</f>
        <v xml:space="preserve"> </v>
      </c>
      <c r="F52" s="10" t="str">
        <f>IFERROR(VLOOKUP(B52,Planilha4!$A$200:$J$555,5,0)," ")</f>
        <v xml:space="preserve"> </v>
      </c>
      <c r="G52" s="10" t="str">
        <f>IFERROR(VLOOKUP(B52,Planilha4!$A$200:$J$555,6,0)," ")</f>
        <v xml:space="preserve"> </v>
      </c>
      <c r="H52" s="10" t="str">
        <f>IFERROR(VLOOKUP(B52,Planilha4!$A$200:$J$555,7,0)," ")</f>
        <v xml:space="preserve"> </v>
      </c>
      <c r="I52" s="10" t="str">
        <f>IFERROR(VLOOKUP(B52,Planilha4!$A$200:$J$555,8,0)," ")</f>
        <v xml:space="preserve"> </v>
      </c>
      <c r="J52" s="10" t="str">
        <f>IFERROR(VLOOKUP(B52,Planilha4!$A$200:$J$555,9,0)," ")</f>
        <v xml:space="preserve"> </v>
      </c>
    </row>
    <row r="53" spans="2:10" x14ac:dyDescent="0.25">
      <c r="B53" s="35"/>
      <c r="C53" s="9" t="str">
        <f>IFERROR(VLOOKUP(B53,Planilha4!$A$200:$J$555,2,0)," ")</f>
        <v xml:space="preserve"> </v>
      </c>
      <c r="D53" s="9" t="str">
        <f>IFERROR(VLOOKUP(B53,Planilha4!$A$200:$J$555,3,0)," ")</f>
        <v xml:space="preserve"> </v>
      </c>
      <c r="E53" s="10" t="str">
        <f>IFERROR(VLOOKUP(B53,Planilha4!$A$200:$J$555,4,0)," ")</f>
        <v xml:space="preserve"> </v>
      </c>
      <c r="F53" s="10" t="str">
        <f>IFERROR(VLOOKUP(B53,Planilha4!$A$200:$J$555,5,0)," ")</f>
        <v xml:space="preserve"> </v>
      </c>
      <c r="G53" s="10" t="str">
        <f>IFERROR(VLOOKUP(B53,Planilha4!$A$200:$J$555,6,0)," ")</f>
        <v xml:space="preserve"> </v>
      </c>
      <c r="H53" s="10" t="str">
        <f>IFERROR(VLOOKUP(B53,Planilha4!$A$200:$J$555,7,0)," ")</f>
        <v xml:space="preserve"> </v>
      </c>
      <c r="I53" s="10" t="str">
        <f>IFERROR(VLOOKUP(B53,Planilha4!$A$200:$J$555,8,0)," ")</f>
        <v xml:space="preserve"> </v>
      </c>
      <c r="J53" s="10" t="str">
        <f>IFERROR(VLOOKUP(B53,Planilha4!$A$200:$J$555,9,0)," ")</f>
        <v xml:space="preserve"> </v>
      </c>
    </row>
    <row r="54" spans="2:10" x14ac:dyDescent="0.25">
      <c r="B54" s="35"/>
      <c r="C54" s="9" t="str">
        <f>IFERROR(VLOOKUP(B54,Planilha4!$A$200:$J$555,2,0)," ")</f>
        <v xml:space="preserve"> </v>
      </c>
      <c r="D54" s="9" t="str">
        <f>IFERROR(VLOOKUP(B54,Planilha4!$A$200:$J$555,3,0)," ")</f>
        <v xml:space="preserve"> </v>
      </c>
      <c r="E54" s="10" t="str">
        <f>IFERROR(VLOOKUP(B54,Planilha4!$A$200:$J$555,4,0)," ")</f>
        <v xml:space="preserve"> </v>
      </c>
      <c r="F54" s="10" t="str">
        <f>IFERROR(VLOOKUP(B54,Planilha4!$A$200:$J$555,5,0)," ")</f>
        <v xml:space="preserve"> </v>
      </c>
      <c r="G54" s="10" t="str">
        <f>IFERROR(VLOOKUP(B54,Planilha4!$A$200:$J$555,6,0)," ")</f>
        <v xml:space="preserve"> </v>
      </c>
      <c r="H54" s="10" t="str">
        <f>IFERROR(VLOOKUP(B54,Planilha4!$A$200:$J$555,7,0)," ")</f>
        <v xml:space="preserve"> </v>
      </c>
      <c r="I54" s="10" t="str">
        <f>IFERROR(VLOOKUP(B54,Planilha4!$A$200:$J$555,8,0)," ")</f>
        <v xml:space="preserve"> </v>
      </c>
      <c r="J54" s="10" t="str">
        <f>IFERROR(VLOOKUP(B54,Planilha4!$A$200:$J$555,9,0)," ")</f>
        <v xml:space="preserve"> </v>
      </c>
    </row>
    <row r="55" spans="2:10" x14ac:dyDescent="0.25">
      <c r="B55" s="35"/>
      <c r="C55" s="9" t="str">
        <f>IFERROR(VLOOKUP(B55,Planilha4!$A$200:$J$555,2,0)," ")</f>
        <v xml:space="preserve"> </v>
      </c>
      <c r="D55" s="9" t="str">
        <f>IFERROR(VLOOKUP(B55,Planilha4!$A$200:$J$555,3,0)," ")</f>
        <v xml:space="preserve"> </v>
      </c>
      <c r="E55" s="10" t="str">
        <f>IFERROR(VLOOKUP(B55,Planilha4!$A$200:$J$555,4,0)," ")</f>
        <v xml:space="preserve"> </v>
      </c>
      <c r="F55" s="10" t="str">
        <f>IFERROR(VLOOKUP(B55,Planilha4!$A$200:$J$555,5,0)," ")</f>
        <v xml:space="preserve"> </v>
      </c>
      <c r="G55" s="10" t="str">
        <f>IFERROR(VLOOKUP(B55,Planilha4!$A$200:$J$555,6,0)," ")</f>
        <v xml:space="preserve"> </v>
      </c>
      <c r="H55" s="10" t="str">
        <f>IFERROR(VLOOKUP(B55,Planilha4!$A$200:$J$555,7,0)," ")</f>
        <v xml:space="preserve"> </v>
      </c>
      <c r="I55" s="10" t="str">
        <f>IFERROR(VLOOKUP(B55,Planilha4!$A$200:$J$555,8,0)," ")</f>
        <v xml:space="preserve"> </v>
      </c>
      <c r="J55" s="10" t="str">
        <f>IFERROR(VLOOKUP(B55,Planilha4!$A$200:$J$555,9,0)," ")</f>
        <v xml:space="preserve"> </v>
      </c>
    </row>
    <row r="56" spans="2:10" x14ac:dyDescent="0.25">
      <c r="B56" s="35"/>
      <c r="C56" s="9" t="str">
        <f>IFERROR(VLOOKUP(B56,Planilha4!$A$200:$J$555,2,0)," ")</f>
        <v xml:space="preserve"> </v>
      </c>
      <c r="D56" s="9" t="str">
        <f>IFERROR(VLOOKUP(B56,Planilha4!$A$200:$J$555,3,0)," ")</f>
        <v xml:space="preserve"> </v>
      </c>
      <c r="E56" s="10" t="str">
        <f>IFERROR(VLOOKUP(B56,Planilha4!$A$200:$J$555,4,0)," ")</f>
        <v xml:space="preserve"> </v>
      </c>
      <c r="F56" s="10" t="str">
        <f>IFERROR(VLOOKUP(B56,Planilha4!$A$200:$J$555,5,0)," ")</f>
        <v xml:space="preserve"> </v>
      </c>
      <c r="G56" s="10" t="str">
        <f>IFERROR(VLOOKUP(B56,Planilha4!$A$200:$J$555,6,0)," ")</f>
        <v xml:space="preserve"> </v>
      </c>
      <c r="H56" s="10" t="str">
        <f>IFERROR(VLOOKUP(B56,Planilha4!$A$200:$J$555,7,0)," ")</f>
        <v xml:space="preserve"> </v>
      </c>
      <c r="I56" s="10" t="str">
        <f>IFERROR(VLOOKUP(B56,Planilha4!$A$200:$J$555,8,0)," ")</f>
        <v xml:space="preserve"> </v>
      </c>
      <c r="J56" s="10" t="str">
        <f>IFERROR(VLOOKUP(B56,Planilha4!$A$200:$J$555,9,0)," ")</f>
        <v xml:space="preserve"> </v>
      </c>
    </row>
    <row r="57" spans="2:10" x14ac:dyDescent="0.25">
      <c r="B57" s="35"/>
      <c r="C57" s="9" t="str">
        <f>IFERROR(VLOOKUP(B57,Planilha4!$A$200:$J$555,2,0)," ")</f>
        <v xml:space="preserve"> </v>
      </c>
      <c r="D57" s="9" t="str">
        <f>IFERROR(VLOOKUP(B57,Planilha4!$A$200:$J$555,3,0)," ")</f>
        <v xml:space="preserve"> </v>
      </c>
      <c r="E57" s="10" t="str">
        <f>IFERROR(VLOOKUP(B57,Planilha4!$A$200:$J$555,4,0)," ")</f>
        <v xml:space="preserve"> </v>
      </c>
      <c r="F57" s="10" t="str">
        <f>IFERROR(VLOOKUP(B57,Planilha4!$A$200:$J$555,5,0)," ")</f>
        <v xml:space="preserve"> </v>
      </c>
      <c r="G57" s="10" t="str">
        <f>IFERROR(VLOOKUP(B57,Planilha4!$A$200:$J$555,6,0)," ")</f>
        <v xml:space="preserve"> </v>
      </c>
      <c r="H57" s="10" t="str">
        <f>IFERROR(VLOOKUP(B57,Planilha4!$A$200:$J$555,7,0)," ")</f>
        <v xml:space="preserve"> </v>
      </c>
      <c r="I57" s="10" t="str">
        <f>IFERROR(VLOOKUP(B57,Planilha4!$A$200:$J$555,8,0)," ")</f>
        <v xml:space="preserve"> </v>
      </c>
      <c r="J57" s="10" t="str">
        <f>IFERROR(VLOOKUP(B57,Planilha4!$A$200:$J$555,9,0)," ")</f>
        <v xml:space="preserve"> </v>
      </c>
    </row>
    <row r="58" spans="2:10" x14ac:dyDescent="0.25">
      <c r="B58" s="35"/>
      <c r="C58" s="9" t="str">
        <f>IFERROR(VLOOKUP(B58,Planilha4!$A$200:$J$555,2,0)," ")</f>
        <v xml:space="preserve"> </v>
      </c>
      <c r="D58" s="9" t="str">
        <f>IFERROR(VLOOKUP(B58,Planilha4!$A$200:$J$555,3,0)," ")</f>
        <v xml:space="preserve"> </v>
      </c>
      <c r="E58" s="10" t="str">
        <f>IFERROR(VLOOKUP(B58,Planilha4!$A$200:$J$555,4,0)," ")</f>
        <v xml:space="preserve"> </v>
      </c>
      <c r="F58" s="10" t="str">
        <f>IFERROR(VLOOKUP(B58,Planilha4!$A$200:$J$555,5,0)," ")</f>
        <v xml:space="preserve"> </v>
      </c>
      <c r="G58" s="10" t="str">
        <f>IFERROR(VLOOKUP(B58,Planilha4!$A$200:$J$555,6,0)," ")</f>
        <v xml:space="preserve"> </v>
      </c>
      <c r="H58" s="10" t="str">
        <f>IFERROR(VLOOKUP(B58,Planilha4!$A$200:$J$555,7,0)," ")</f>
        <v xml:space="preserve"> </v>
      </c>
      <c r="I58" s="10" t="str">
        <f>IFERROR(VLOOKUP(B58,Planilha4!$A$200:$J$555,8,0)," ")</f>
        <v xml:space="preserve"> </v>
      </c>
      <c r="J58" s="10" t="str">
        <f>IFERROR(VLOOKUP(B58,Planilha4!$A$200:$J$555,9,0)," ")</f>
        <v xml:space="preserve"> </v>
      </c>
    </row>
    <row r="59" spans="2:10" x14ac:dyDescent="0.25">
      <c r="B59" s="35"/>
      <c r="C59" s="9" t="str">
        <f>IFERROR(VLOOKUP(B59,Planilha4!$A$200:$J$555,2,0)," ")</f>
        <v xml:space="preserve"> </v>
      </c>
      <c r="D59" s="9" t="str">
        <f>IFERROR(VLOOKUP(B59,Planilha4!$A$200:$J$555,3,0)," ")</f>
        <v xml:space="preserve"> </v>
      </c>
      <c r="E59" s="10" t="str">
        <f>IFERROR(VLOOKUP(B59,Planilha4!$A$200:$J$555,4,0)," ")</f>
        <v xml:space="preserve"> </v>
      </c>
      <c r="F59" s="10" t="str">
        <f>IFERROR(VLOOKUP(B59,Planilha4!$A$200:$J$555,5,0)," ")</f>
        <v xml:space="preserve"> </v>
      </c>
      <c r="G59" s="10" t="str">
        <f>IFERROR(VLOOKUP(B59,Planilha4!$A$200:$J$555,6,0)," ")</f>
        <v xml:space="preserve"> </v>
      </c>
      <c r="H59" s="10" t="str">
        <f>IFERROR(VLOOKUP(B59,Planilha4!$A$200:$J$555,7,0)," ")</f>
        <v xml:space="preserve"> </v>
      </c>
      <c r="I59" s="10" t="str">
        <f>IFERROR(VLOOKUP(B59,Planilha4!$A$200:$J$555,8,0)," ")</f>
        <v xml:space="preserve"> </v>
      </c>
      <c r="J59" s="10" t="str">
        <f>IFERROR(VLOOKUP(B59,Planilha4!$A$200:$J$555,9,0)," ")</f>
        <v xml:space="preserve"> </v>
      </c>
    </row>
    <row r="60" spans="2:10" x14ac:dyDescent="0.25">
      <c r="B60" s="35"/>
      <c r="C60" s="9" t="str">
        <f>IFERROR(VLOOKUP(B60,Planilha4!$A$200:$J$555,2,0)," ")</f>
        <v xml:space="preserve"> </v>
      </c>
      <c r="D60" s="9" t="str">
        <f>IFERROR(VLOOKUP(B60,Planilha4!$A$200:$J$555,3,0)," ")</f>
        <v xml:space="preserve"> </v>
      </c>
      <c r="E60" s="10" t="str">
        <f>IFERROR(VLOOKUP(B60,Planilha4!$A$200:$J$555,4,0)," ")</f>
        <v xml:space="preserve"> </v>
      </c>
      <c r="F60" s="10" t="str">
        <f>IFERROR(VLOOKUP(B60,Planilha4!$A$200:$J$555,5,0)," ")</f>
        <v xml:space="preserve"> </v>
      </c>
      <c r="G60" s="10" t="str">
        <f>IFERROR(VLOOKUP(B60,Planilha4!$A$200:$J$555,6,0)," ")</f>
        <v xml:space="preserve"> </v>
      </c>
      <c r="H60" s="10" t="str">
        <f>IFERROR(VLOOKUP(B60,Planilha4!$A$200:$J$555,7,0)," ")</f>
        <v xml:space="preserve"> </v>
      </c>
      <c r="I60" s="10" t="str">
        <f>IFERROR(VLOOKUP(B60,Planilha4!$A$200:$J$555,8,0)," ")</f>
        <v xml:space="preserve"> </v>
      </c>
      <c r="J60" s="10" t="str">
        <f>IFERROR(VLOOKUP(B60,Planilha4!$A$200:$J$555,9,0)," ")</f>
        <v xml:space="preserve"> </v>
      </c>
    </row>
    <row r="61" spans="2:10" x14ac:dyDescent="0.25">
      <c r="B61" s="35"/>
      <c r="C61" s="9" t="str">
        <f>IFERROR(VLOOKUP(B61,Planilha4!$A$200:$J$555,2,0)," ")</f>
        <v xml:space="preserve"> </v>
      </c>
      <c r="D61" s="9" t="str">
        <f>IFERROR(VLOOKUP(B61,Planilha4!$A$200:$J$555,3,0)," ")</f>
        <v xml:space="preserve"> </v>
      </c>
      <c r="E61" s="10" t="str">
        <f>IFERROR(VLOOKUP(B61,Planilha4!$A$200:$J$555,4,0)," ")</f>
        <v xml:space="preserve"> </v>
      </c>
      <c r="F61" s="10" t="str">
        <f>IFERROR(VLOOKUP(B61,Planilha4!$A$200:$J$555,5,0)," ")</f>
        <v xml:space="preserve"> </v>
      </c>
      <c r="G61" s="10" t="str">
        <f>IFERROR(VLOOKUP(B61,Planilha4!$A$200:$J$555,6,0)," ")</f>
        <v xml:space="preserve"> </v>
      </c>
      <c r="H61" s="10" t="str">
        <f>IFERROR(VLOOKUP(B61,Planilha4!$A$200:$J$555,7,0)," ")</f>
        <v xml:space="preserve"> </v>
      </c>
      <c r="I61" s="10" t="str">
        <f>IFERROR(VLOOKUP(B61,Planilha4!$A$200:$J$555,8,0)," ")</f>
        <v xml:space="preserve"> </v>
      </c>
      <c r="J61" s="10" t="str">
        <f>IFERROR(VLOOKUP(B61,Planilha4!$A$200:$J$555,9,0)," ")</f>
        <v xml:space="preserve"> </v>
      </c>
    </row>
    <row r="62" spans="2:10" x14ac:dyDescent="0.25">
      <c r="B62" s="35"/>
      <c r="C62" s="9" t="str">
        <f>IFERROR(VLOOKUP(B62,Planilha4!$A$200:$J$555,2,0)," ")</f>
        <v xml:space="preserve"> </v>
      </c>
      <c r="D62" s="9" t="str">
        <f>IFERROR(VLOOKUP(B62,Planilha4!$A$200:$J$555,3,0)," ")</f>
        <v xml:space="preserve"> </v>
      </c>
      <c r="E62" s="10" t="str">
        <f>IFERROR(VLOOKUP(B62,Planilha4!$A$200:$J$555,4,0)," ")</f>
        <v xml:space="preserve"> </v>
      </c>
      <c r="F62" s="10" t="str">
        <f>IFERROR(VLOOKUP(B62,Planilha4!$A$200:$J$555,5,0)," ")</f>
        <v xml:space="preserve"> </v>
      </c>
      <c r="G62" s="10" t="str">
        <f>IFERROR(VLOOKUP(B62,Planilha4!$A$200:$J$555,6,0)," ")</f>
        <v xml:space="preserve"> </v>
      </c>
      <c r="H62" s="10" t="str">
        <f>IFERROR(VLOOKUP(B62,Planilha4!$A$200:$J$555,7,0)," ")</f>
        <v xml:space="preserve"> </v>
      </c>
      <c r="I62" s="10" t="str">
        <f>IFERROR(VLOOKUP(B62,Planilha4!$A$200:$J$555,8,0)," ")</f>
        <v xml:space="preserve"> </v>
      </c>
      <c r="J62" s="10" t="str">
        <f>IFERROR(VLOOKUP(B62,Planilha4!$A$200:$J$555,9,0)," ")</f>
        <v xml:space="preserve"> </v>
      </c>
    </row>
    <row r="63" spans="2:10" x14ac:dyDescent="0.25">
      <c r="B63" s="35"/>
      <c r="C63" s="9" t="str">
        <f>IFERROR(VLOOKUP(B63,Planilha4!$A$200:$J$555,2,0)," ")</f>
        <v xml:space="preserve"> </v>
      </c>
      <c r="D63" s="9" t="str">
        <f>IFERROR(VLOOKUP(B63,Planilha4!$A$200:$J$555,3,0)," ")</f>
        <v xml:space="preserve"> </v>
      </c>
      <c r="E63" s="10" t="str">
        <f>IFERROR(VLOOKUP(B63,Planilha4!$A$200:$J$555,4,0)," ")</f>
        <v xml:space="preserve"> </v>
      </c>
      <c r="F63" s="10" t="str">
        <f>IFERROR(VLOOKUP(B63,Planilha4!$A$200:$J$555,5,0)," ")</f>
        <v xml:space="preserve"> </v>
      </c>
      <c r="G63" s="10" t="str">
        <f>IFERROR(VLOOKUP(B63,Planilha4!$A$200:$J$555,6,0)," ")</f>
        <v xml:space="preserve"> </v>
      </c>
      <c r="H63" s="10" t="str">
        <f>IFERROR(VLOOKUP(B63,Planilha4!$A$200:$J$555,7,0)," ")</f>
        <v xml:space="preserve"> </v>
      </c>
      <c r="I63" s="10" t="str">
        <f>IFERROR(VLOOKUP(B63,Planilha4!$A$200:$J$555,8,0)," ")</f>
        <v xml:space="preserve"> </v>
      </c>
      <c r="J63" s="10" t="str">
        <f>IFERROR(VLOOKUP(B63,Planilha4!$A$200:$J$555,9,0)," ")</f>
        <v xml:space="preserve"> </v>
      </c>
    </row>
    <row r="64" spans="2:10" x14ac:dyDescent="0.25">
      <c r="B64" s="35"/>
      <c r="C64" s="9" t="str">
        <f>IFERROR(VLOOKUP(B64,Planilha4!$A$200:$J$555,2,0)," ")</f>
        <v xml:space="preserve"> </v>
      </c>
      <c r="D64" s="9" t="str">
        <f>IFERROR(VLOOKUP(B64,Planilha4!$A$200:$J$555,3,0)," ")</f>
        <v xml:space="preserve"> </v>
      </c>
      <c r="E64" s="10" t="str">
        <f>IFERROR(VLOOKUP(B64,Planilha4!$A$200:$J$555,4,0)," ")</f>
        <v xml:space="preserve"> </v>
      </c>
      <c r="F64" s="10" t="str">
        <f>IFERROR(VLOOKUP(B64,Planilha4!$A$200:$J$555,5,0)," ")</f>
        <v xml:space="preserve"> </v>
      </c>
      <c r="G64" s="10" t="str">
        <f>IFERROR(VLOOKUP(B64,Planilha4!$A$200:$J$555,6,0)," ")</f>
        <v xml:space="preserve"> </v>
      </c>
      <c r="H64" s="10" t="str">
        <f>IFERROR(VLOOKUP(B64,Planilha4!$A$200:$J$555,7,0)," ")</f>
        <v xml:space="preserve"> </v>
      </c>
      <c r="I64" s="10" t="str">
        <f>IFERROR(VLOOKUP(B64,Planilha4!$A$200:$J$555,8,0)," ")</f>
        <v xml:space="preserve"> </v>
      </c>
      <c r="J64" s="10" t="str">
        <f>IFERROR(VLOOKUP(B64,Planilha4!$A$200:$J$555,9,0)," ")</f>
        <v xml:space="preserve"> </v>
      </c>
    </row>
    <row r="65" spans="2:10" x14ac:dyDescent="0.25">
      <c r="B65" s="35"/>
      <c r="C65" s="9" t="str">
        <f>IFERROR(VLOOKUP(B65,Planilha4!$A$200:$J$555,2,0)," ")</f>
        <v xml:space="preserve"> </v>
      </c>
      <c r="D65" s="9" t="str">
        <f>IFERROR(VLOOKUP(B65,Planilha4!$A$200:$J$555,3,0)," ")</f>
        <v xml:space="preserve"> </v>
      </c>
      <c r="E65" s="10" t="str">
        <f>IFERROR(VLOOKUP(B65,Planilha4!$A$200:$J$555,4,0)," ")</f>
        <v xml:space="preserve"> </v>
      </c>
      <c r="F65" s="10" t="str">
        <f>IFERROR(VLOOKUP(B65,Planilha4!$A$200:$J$555,5,0)," ")</f>
        <v xml:space="preserve"> </v>
      </c>
      <c r="G65" s="10" t="str">
        <f>IFERROR(VLOOKUP(B65,Planilha4!$A$200:$J$555,6,0)," ")</f>
        <v xml:space="preserve"> </v>
      </c>
      <c r="H65" s="10" t="str">
        <f>IFERROR(VLOOKUP(B65,Planilha4!$A$200:$J$555,7,0)," ")</f>
        <v xml:space="preserve"> </v>
      </c>
      <c r="I65" s="10" t="str">
        <f>IFERROR(VLOOKUP(B65,Planilha4!$A$200:$J$555,8,0)," ")</f>
        <v xml:space="preserve"> </v>
      </c>
      <c r="J65" s="10" t="str">
        <f>IFERROR(VLOOKUP(B65,Planilha4!$A$200:$J$555,9,0)," ")</f>
        <v xml:space="preserve"> </v>
      </c>
    </row>
    <row r="66" spans="2:10" x14ac:dyDescent="0.25">
      <c r="B66" s="35"/>
      <c r="C66" s="9" t="str">
        <f>IFERROR(VLOOKUP(B66,Planilha4!$A$200:$J$555,2,0)," ")</f>
        <v xml:space="preserve"> </v>
      </c>
      <c r="D66" s="9" t="str">
        <f>IFERROR(VLOOKUP(B66,Planilha4!$A$200:$J$555,3,0)," ")</f>
        <v xml:space="preserve"> </v>
      </c>
      <c r="E66" s="10" t="str">
        <f>IFERROR(VLOOKUP(B66,Planilha4!$A$200:$J$555,4,0)," ")</f>
        <v xml:space="preserve"> </v>
      </c>
      <c r="F66" s="10" t="str">
        <f>IFERROR(VLOOKUP(B66,Planilha4!$A$200:$J$555,5,0)," ")</f>
        <v xml:space="preserve"> </v>
      </c>
      <c r="G66" s="10" t="str">
        <f>IFERROR(VLOOKUP(B66,Planilha4!$A$200:$J$555,6,0)," ")</f>
        <v xml:space="preserve"> </v>
      </c>
      <c r="H66" s="10" t="str">
        <f>IFERROR(VLOOKUP(B66,Planilha4!$A$200:$J$555,7,0)," ")</f>
        <v xml:space="preserve"> </v>
      </c>
      <c r="I66" s="10" t="str">
        <f>IFERROR(VLOOKUP(B66,Planilha4!$A$200:$J$555,8,0)," ")</f>
        <v xml:space="preserve"> </v>
      </c>
      <c r="J66" s="10" t="str">
        <f>IFERROR(VLOOKUP(B66,Planilha4!$A$200:$J$555,9,0)," ")</f>
        <v xml:space="preserve"> </v>
      </c>
    </row>
    <row r="67" spans="2:10" x14ac:dyDescent="0.25">
      <c r="B67" s="35"/>
      <c r="C67" s="9" t="str">
        <f>IFERROR(VLOOKUP(B67,Planilha4!$A$200:$J$555,2,0)," ")</f>
        <v xml:space="preserve"> </v>
      </c>
      <c r="D67" s="9" t="str">
        <f>IFERROR(VLOOKUP(B67,Planilha4!$A$200:$J$555,3,0)," ")</f>
        <v xml:space="preserve"> </v>
      </c>
      <c r="E67" s="10" t="str">
        <f>IFERROR(VLOOKUP(B67,Planilha4!$A$200:$J$555,4,0)," ")</f>
        <v xml:space="preserve"> </v>
      </c>
      <c r="F67" s="10" t="str">
        <f>IFERROR(VLOOKUP(B67,Planilha4!$A$200:$J$555,5,0)," ")</f>
        <v xml:space="preserve"> </v>
      </c>
      <c r="G67" s="10" t="str">
        <f>IFERROR(VLOOKUP(B67,Planilha4!$A$200:$J$555,6,0)," ")</f>
        <v xml:space="preserve"> </v>
      </c>
      <c r="H67" s="10" t="str">
        <f>IFERROR(VLOOKUP(B67,Planilha4!$A$200:$J$555,7,0)," ")</f>
        <v xml:space="preserve"> </v>
      </c>
      <c r="I67" s="10" t="str">
        <f>IFERROR(VLOOKUP(B67,Planilha4!$A$200:$J$555,8,0)," ")</f>
        <v xml:space="preserve"> </v>
      </c>
      <c r="J67" s="10" t="str">
        <f>IFERROR(VLOOKUP(B67,Planilha4!$A$200:$J$555,9,0)," ")</f>
        <v xml:space="preserve"> </v>
      </c>
    </row>
    <row r="68" spans="2:10" x14ac:dyDescent="0.25">
      <c r="B68" s="35"/>
      <c r="C68" s="9" t="str">
        <f>IFERROR(VLOOKUP(B68,Planilha4!$A$200:$J$555,2,0)," ")</f>
        <v xml:space="preserve"> </v>
      </c>
      <c r="D68" s="9" t="str">
        <f>IFERROR(VLOOKUP(B68,Planilha4!$A$200:$J$555,3,0)," ")</f>
        <v xml:space="preserve"> </v>
      </c>
      <c r="E68" s="10" t="str">
        <f>IFERROR(VLOOKUP(B68,Planilha4!$A$200:$J$555,4,0)," ")</f>
        <v xml:space="preserve"> </v>
      </c>
      <c r="F68" s="10" t="str">
        <f>IFERROR(VLOOKUP(B68,Planilha4!$A$200:$J$555,5,0)," ")</f>
        <v xml:space="preserve"> </v>
      </c>
      <c r="G68" s="10" t="str">
        <f>IFERROR(VLOOKUP(B68,Planilha4!$A$200:$J$555,6,0)," ")</f>
        <v xml:space="preserve"> </v>
      </c>
      <c r="H68" s="10" t="str">
        <f>IFERROR(VLOOKUP(B68,Planilha4!$A$200:$J$555,7,0)," ")</f>
        <v xml:space="preserve"> </v>
      </c>
      <c r="I68" s="10" t="str">
        <f>IFERROR(VLOOKUP(B68,Planilha4!$A$200:$J$555,8,0)," ")</f>
        <v xml:space="preserve"> </v>
      </c>
      <c r="J68" s="10" t="str">
        <f>IFERROR(VLOOKUP(B68,Planilha4!$A$200:$J$555,9,0)," ")</f>
        <v xml:space="preserve"> </v>
      </c>
    </row>
    <row r="69" spans="2:10" x14ac:dyDescent="0.25">
      <c r="B69" s="35"/>
      <c r="C69" s="9" t="str">
        <f>IFERROR(VLOOKUP(B69,Planilha4!$A$200:$J$555,2,0)," ")</f>
        <v xml:space="preserve"> </v>
      </c>
      <c r="D69" s="9" t="str">
        <f>IFERROR(VLOOKUP(B69,Planilha4!$A$200:$J$555,3,0)," ")</f>
        <v xml:space="preserve"> </v>
      </c>
      <c r="E69" s="10" t="str">
        <f>IFERROR(VLOOKUP(B69,Planilha4!$A$200:$J$555,4,0)," ")</f>
        <v xml:space="preserve"> </v>
      </c>
      <c r="F69" s="10" t="str">
        <f>IFERROR(VLOOKUP(B69,Planilha4!$A$200:$J$555,5,0)," ")</f>
        <v xml:space="preserve"> </v>
      </c>
      <c r="G69" s="10" t="str">
        <f>IFERROR(VLOOKUP(B69,Planilha4!$A$200:$J$555,6,0)," ")</f>
        <v xml:space="preserve"> </v>
      </c>
      <c r="H69" s="10" t="str">
        <f>IFERROR(VLOOKUP(B69,Planilha4!$A$200:$J$555,7,0)," ")</f>
        <v xml:space="preserve"> </v>
      </c>
      <c r="I69" s="10" t="str">
        <f>IFERROR(VLOOKUP(B69,Planilha4!$A$200:$J$555,8,0)," ")</f>
        <v xml:space="preserve"> </v>
      </c>
      <c r="J69" s="10" t="str">
        <f>IFERROR(VLOOKUP(B69,Planilha4!$A$200:$J$555,9,0)," ")</f>
        <v xml:space="preserve"> </v>
      </c>
    </row>
    <row r="70" spans="2:10" x14ac:dyDescent="0.25">
      <c r="B70" s="35"/>
      <c r="C70" s="9" t="str">
        <f>IFERROR(VLOOKUP(B70,Planilha4!$A$200:$J$555,2,0)," ")</f>
        <v xml:space="preserve"> </v>
      </c>
      <c r="D70" s="9" t="str">
        <f>IFERROR(VLOOKUP(B70,Planilha4!$A$200:$J$555,3,0)," ")</f>
        <v xml:space="preserve"> </v>
      </c>
      <c r="E70" s="10" t="str">
        <f>IFERROR(VLOOKUP(B70,Planilha4!$A$200:$J$555,4,0)," ")</f>
        <v xml:space="preserve"> </v>
      </c>
      <c r="F70" s="10" t="str">
        <f>IFERROR(VLOOKUP(B70,Planilha4!$A$200:$J$555,5,0)," ")</f>
        <v xml:space="preserve"> </v>
      </c>
      <c r="G70" s="10" t="str">
        <f>IFERROR(VLOOKUP(B70,Planilha4!$A$200:$J$555,6,0)," ")</f>
        <v xml:space="preserve"> </v>
      </c>
      <c r="H70" s="10" t="str">
        <f>IFERROR(VLOOKUP(B70,Planilha4!$A$200:$J$555,7,0)," ")</f>
        <v xml:space="preserve"> </v>
      </c>
      <c r="I70" s="10" t="str">
        <f>IFERROR(VLOOKUP(B70,Planilha4!$A$200:$J$555,8,0)," ")</f>
        <v xml:space="preserve"> </v>
      </c>
      <c r="J70" s="10" t="str">
        <f>IFERROR(VLOOKUP(B70,Planilha4!$A$200:$J$555,9,0)," ")</f>
        <v xml:space="preserve"> </v>
      </c>
    </row>
    <row r="71" spans="2:10" x14ac:dyDescent="0.25">
      <c r="B71" s="35"/>
      <c r="C71" s="9" t="str">
        <f>IFERROR(VLOOKUP(B71,Planilha4!$A$200:$J$555,2,0)," ")</f>
        <v xml:space="preserve"> </v>
      </c>
      <c r="D71" s="9" t="str">
        <f>IFERROR(VLOOKUP(B71,Planilha4!$A$200:$J$555,3,0)," ")</f>
        <v xml:space="preserve"> </v>
      </c>
      <c r="E71" s="10" t="str">
        <f>IFERROR(VLOOKUP(B71,Planilha4!$A$200:$J$555,4,0)," ")</f>
        <v xml:space="preserve"> </v>
      </c>
      <c r="F71" s="10" t="str">
        <f>IFERROR(VLOOKUP(B71,Planilha4!$A$200:$J$555,5,0)," ")</f>
        <v xml:space="preserve"> </v>
      </c>
      <c r="G71" s="10" t="str">
        <f>IFERROR(VLOOKUP(B71,Planilha4!$A$200:$J$555,6,0)," ")</f>
        <v xml:space="preserve"> </v>
      </c>
      <c r="H71" s="10" t="str">
        <f>IFERROR(VLOOKUP(B71,Planilha4!$A$200:$J$555,7,0)," ")</f>
        <v xml:space="preserve"> </v>
      </c>
      <c r="I71" s="10" t="str">
        <f>IFERROR(VLOOKUP(B71,Planilha4!$A$200:$J$555,8,0)," ")</f>
        <v xml:space="preserve"> </v>
      </c>
      <c r="J71" s="10" t="str">
        <f>IFERROR(VLOOKUP(B71,Planilha4!$A$200:$J$555,9,0)," ")</f>
        <v xml:space="preserve"> </v>
      </c>
    </row>
    <row r="72" spans="2:10" x14ac:dyDescent="0.25">
      <c r="B72" s="35"/>
      <c r="C72" s="9" t="str">
        <f>IFERROR(VLOOKUP(B72,Planilha4!$A$200:$J$555,2,0)," ")</f>
        <v xml:space="preserve"> </v>
      </c>
      <c r="D72" s="9" t="str">
        <f>IFERROR(VLOOKUP(B72,Planilha4!$A$200:$J$555,3,0)," ")</f>
        <v xml:space="preserve"> </v>
      </c>
      <c r="E72" s="10" t="str">
        <f>IFERROR(VLOOKUP(B72,Planilha4!$A$200:$J$555,4,0)," ")</f>
        <v xml:space="preserve"> </v>
      </c>
      <c r="F72" s="10" t="str">
        <f>IFERROR(VLOOKUP(B72,Planilha4!$A$200:$J$555,5,0)," ")</f>
        <v xml:space="preserve"> </v>
      </c>
      <c r="G72" s="10" t="str">
        <f>IFERROR(VLOOKUP(B72,Planilha4!$A$200:$J$555,6,0)," ")</f>
        <v xml:space="preserve"> </v>
      </c>
      <c r="H72" s="10" t="str">
        <f>IFERROR(VLOOKUP(B72,Planilha4!$A$200:$J$555,7,0)," ")</f>
        <v xml:space="preserve"> </v>
      </c>
      <c r="I72" s="10" t="str">
        <f>IFERROR(VLOOKUP(B72,Planilha4!$A$200:$J$555,8,0)," ")</f>
        <v xml:space="preserve"> </v>
      </c>
      <c r="J72" s="10" t="str">
        <f>IFERROR(VLOOKUP(B72,Planilha4!$A$200:$J$555,9,0)," ")</f>
        <v xml:space="preserve"> </v>
      </c>
    </row>
    <row r="73" spans="2:10" x14ac:dyDescent="0.25">
      <c r="B73" s="35"/>
      <c r="C73" s="9" t="str">
        <f>IFERROR(VLOOKUP(B73,Planilha4!$A$200:$J$555,2,0)," ")</f>
        <v xml:space="preserve"> </v>
      </c>
      <c r="D73" s="9" t="str">
        <f>IFERROR(VLOOKUP(B73,Planilha4!$A$200:$J$555,3,0)," ")</f>
        <v xml:space="preserve"> </v>
      </c>
      <c r="E73" s="10" t="str">
        <f>IFERROR(VLOOKUP(B73,Planilha4!$A$200:$J$555,4,0)," ")</f>
        <v xml:space="preserve"> </v>
      </c>
      <c r="F73" s="10" t="str">
        <f>IFERROR(VLOOKUP(B73,Planilha4!$A$200:$J$555,5,0)," ")</f>
        <v xml:space="preserve"> </v>
      </c>
      <c r="G73" s="10" t="str">
        <f>IFERROR(VLOOKUP(B73,Planilha4!$A$200:$J$555,6,0)," ")</f>
        <v xml:space="preserve"> </v>
      </c>
      <c r="H73" s="10" t="str">
        <f>IFERROR(VLOOKUP(B73,Planilha4!$A$200:$J$555,7,0)," ")</f>
        <v xml:space="preserve"> </v>
      </c>
      <c r="I73" s="10" t="str">
        <f>IFERROR(VLOOKUP(B73,Planilha4!$A$200:$J$555,8,0)," ")</f>
        <v xml:space="preserve"> </v>
      </c>
      <c r="J73" s="10" t="str">
        <f>IFERROR(VLOOKUP(B73,Planilha4!$A$200:$J$555,9,0)," ")</f>
        <v xml:space="preserve"> </v>
      </c>
    </row>
    <row r="74" spans="2:10" x14ac:dyDescent="0.25">
      <c r="B74" s="35"/>
      <c r="C74" s="9" t="str">
        <f>IFERROR(VLOOKUP(B74,Planilha4!$A$200:$J$555,2,0)," ")</f>
        <v xml:space="preserve"> </v>
      </c>
      <c r="D74" s="9" t="str">
        <f>IFERROR(VLOOKUP(B74,Planilha4!$A$200:$J$555,3,0)," ")</f>
        <v xml:space="preserve"> </v>
      </c>
      <c r="E74" s="10" t="str">
        <f>IFERROR(VLOOKUP(B74,Planilha4!$A$200:$J$555,4,0)," ")</f>
        <v xml:space="preserve"> </v>
      </c>
      <c r="F74" s="10" t="str">
        <f>IFERROR(VLOOKUP(B74,Planilha4!$A$200:$J$555,5,0)," ")</f>
        <v xml:space="preserve"> </v>
      </c>
      <c r="G74" s="10" t="str">
        <f>IFERROR(VLOOKUP(B74,Planilha4!$A$200:$J$555,6,0)," ")</f>
        <v xml:space="preserve"> </v>
      </c>
      <c r="H74" s="10" t="str">
        <f>IFERROR(VLOOKUP(B74,Planilha4!$A$200:$J$555,7,0)," ")</f>
        <v xml:space="preserve"> </v>
      </c>
      <c r="I74" s="10" t="str">
        <f>IFERROR(VLOOKUP(B74,Planilha4!$A$200:$J$555,8,0)," ")</f>
        <v xml:space="preserve"> </v>
      </c>
      <c r="J74" s="10" t="str">
        <f>IFERROR(VLOOKUP(B74,Planilha4!$A$200:$J$555,9,0)," ")</f>
        <v xml:space="preserve"> </v>
      </c>
    </row>
    <row r="75" spans="2:10" x14ac:dyDescent="0.25">
      <c r="B75" s="35"/>
      <c r="C75" s="9" t="str">
        <f>IFERROR(VLOOKUP(B75,Planilha4!$A$200:$J$555,2,0)," ")</f>
        <v xml:space="preserve"> </v>
      </c>
      <c r="D75" s="9" t="str">
        <f>IFERROR(VLOOKUP(B75,Planilha4!$A$200:$J$555,3,0)," ")</f>
        <v xml:space="preserve"> </v>
      </c>
      <c r="E75" s="10" t="str">
        <f>IFERROR(VLOOKUP(B75,Planilha4!$A$200:$J$555,4,0)," ")</f>
        <v xml:space="preserve"> </v>
      </c>
      <c r="F75" s="10" t="str">
        <f>IFERROR(VLOOKUP(B75,Planilha4!$A$200:$J$555,5,0)," ")</f>
        <v xml:space="preserve"> </v>
      </c>
      <c r="G75" s="10" t="str">
        <f>IFERROR(VLOOKUP(B75,Planilha4!$A$200:$J$555,6,0)," ")</f>
        <v xml:space="preserve"> </v>
      </c>
      <c r="H75" s="10" t="str">
        <f>IFERROR(VLOOKUP(B75,Planilha4!$A$200:$J$555,7,0)," ")</f>
        <v xml:space="preserve"> </v>
      </c>
      <c r="I75" s="10" t="str">
        <f>IFERROR(VLOOKUP(B75,Planilha4!$A$200:$J$555,8,0)," ")</f>
        <v xml:space="preserve"> </v>
      </c>
      <c r="J75" s="10" t="str">
        <f>IFERROR(VLOOKUP(B75,Planilha4!$A$200:$J$555,9,0)," ")</f>
        <v xml:space="preserve"> </v>
      </c>
    </row>
    <row r="76" spans="2:10" x14ac:dyDescent="0.25">
      <c r="B76" s="35"/>
      <c r="C76" s="9" t="str">
        <f>IFERROR(VLOOKUP(B76,Planilha4!$A$200:$J$555,2,0)," ")</f>
        <v xml:space="preserve"> </v>
      </c>
      <c r="D76" s="9" t="str">
        <f>IFERROR(VLOOKUP(B76,Planilha4!$A$200:$J$555,3,0)," ")</f>
        <v xml:space="preserve"> </v>
      </c>
      <c r="E76" s="10" t="str">
        <f>IFERROR(VLOOKUP(B76,Planilha4!$A$200:$J$555,4,0)," ")</f>
        <v xml:space="preserve"> </v>
      </c>
      <c r="F76" s="10" t="str">
        <f>IFERROR(VLOOKUP(B76,Planilha4!$A$200:$J$555,5,0)," ")</f>
        <v xml:space="preserve"> </v>
      </c>
      <c r="G76" s="10" t="str">
        <f>IFERROR(VLOOKUP(B76,Planilha4!$A$200:$J$555,6,0)," ")</f>
        <v xml:space="preserve"> </v>
      </c>
      <c r="H76" s="10" t="str">
        <f>IFERROR(VLOOKUP(B76,Planilha4!$A$200:$J$555,7,0)," ")</f>
        <v xml:space="preserve"> </v>
      </c>
      <c r="I76" s="10" t="str">
        <f>IFERROR(VLOOKUP(B76,Planilha4!$A$200:$J$555,8,0)," ")</f>
        <v xml:space="preserve"> </v>
      </c>
      <c r="J76" s="10" t="str">
        <f>IFERROR(VLOOKUP(B76,Planilha4!$A$200:$J$555,9,0)," ")</f>
        <v xml:space="preserve"> </v>
      </c>
    </row>
    <row r="77" spans="2:10" x14ac:dyDescent="0.25">
      <c r="B77" s="35"/>
      <c r="C77" s="9" t="str">
        <f>IFERROR(VLOOKUP(B77,Planilha4!$A$200:$J$555,2,0)," ")</f>
        <v xml:space="preserve"> </v>
      </c>
      <c r="D77" s="9" t="str">
        <f>IFERROR(VLOOKUP(B77,Planilha4!$A$200:$J$555,3,0)," ")</f>
        <v xml:space="preserve"> </v>
      </c>
      <c r="E77" s="10" t="str">
        <f>IFERROR(VLOOKUP(B77,Planilha4!$A$200:$J$555,4,0)," ")</f>
        <v xml:space="preserve"> </v>
      </c>
      <c r="F77" s="10" t="str">
        <f>IFERROR(VLOOKUP(B77,Planilha4!$A$200:$J$555,5,0)," ")</f>
        <v xml:space="preserve"> </v>
      </c>
      <c r="G77" s="10" t="str">
        <f>IFERROR(VLOOKUP(B77,Planilha4!$A$200:$J$555,6,0)," ")</f>
        <v xml:space="preserve"> </v>
      </c>
      <c r="H77" s="10" t="str">
        <f>IFERROR(VLOOKUP(B77,Planilha4!$A$200:$J$555,7,0)," ")</f>
        <v xml:space="preserve"> </v>
      </c>
      <c r="I77" s="10" t="str">
        <f>IFERROR(VLOOKUP(B77,Planilha4!$A$200:$J$555,8,0)," ")</f>
        <v xml:space="preserve"> </v>
      </c>
      <c r="J77" s="10" t="str">
        <f>IFERROR(VLOOKUP(B77,Planilha4!$A$200:$J$555,9,0)," ")</f>
        <v xml:space="preserve"> </v>
      </c>
    </row>
    <row r="78" spans="2:10" x14ac:dyDescent="0.25">
      <c r="B78" s="35"/>
      <c r="C78" s="9" t="str">
        <f>IFERROR(VLOOKUP(B78,Planilha4!$A$200:$J$555,2,0)," ")</f>
        <v xml:space="preserve"> </v>
      </c>
      <c r="D78" s="9" t="str">
        <f>IFERROR(VLOOKUP(B78,Planilha4!$A$200:$J$555,3,0)," ")</f>
        <v xml:space="preserve"> </v>
      </c>
      <c r="E78" s="10" t="str">
        <f>IFERROR(VLOOKUP(B78,Planilha4!$A$200:$J$555,4,0)," ")</f>
        <v xml:space="preserve"> </v>
      </c>
      <c r="F78" s="10" t="str">
        <f>IFERROR(VLOOKUP(B78,Planilha4!$A$200:$J$555,5,0)," ")</f>
        <v xml:space="preserve"> </v>
      </c>
      <c r="G78" s="10" t="str">
        <f>IFERROR(VLOOKUP(B78,Planilha4!$A$200:$J$555,6,0)," ")</f>
        <v xml:space="preserve"> </v>
      </c>
      <c r="H78" s="10" t="str">
        <f>IFERROR(VLOOKUP(B78,Planilha4!$A$200:$J$555,7,0)," ")</f>
        <v xml:space="preserve"> </v>
      </c>
      <c r="I78" s="10" t="str">
        <f>IFERROR(VLOOKUP(B78,Planilha4!$A$200:$J$555,8,0)," ")</f>
        <v xml:space="preserve"> </v>
      </c>
      <c r="J78" s="10" t="str">
        <f>IFERROR(VLOOKUP(B78,Planilha4!$A$200:$J$555,9,0)," ")</f>
        <v xml:space="preserve"> </v>
      </c>
    </row>
    <row r="79" spans="2:10" x14ac:dyDescent="0.25">
      <c r="B79" s="35"/>
      <c r="C79" s="9" t="str">
        <f>IFERROR(VLOOKUP(B79,Planilha4!$A$200:$J$555,2,0)," ")</f>
        <v xml:space="preserve"> </v>
      </c>
      <c r="D79" s="9" t="str">
        <f>IFERROR(VLOOKUP(B79,Planilha4!$A$200:$J$555,3,0)," ")</f>
        <v xml:space="preserve"> </v>
      </c>
      <c r="E79" s="10" t="str">
        <f>IFERROR(VLOOKUP(B79,Planilha4!$A$200:$J$555,4,0)," ")</f>
        <v xml:space="preserve"> </v>
      </c>
      <c r="F79" s="10" t="str">
        <f>IFERROR(VLOOKUP(B79,Planilha4!$A$200:$J$555,5,0)," ")</f>
        <v xml:space="preserve"> </v>
      </c>
      <c r="G79" s="10" t="str">
        <f>IFERROR(VLOOKUP(B79,Planilha4!$A$200:$J$555,6,0)," ")</f>
        <v xml:space="preserve"> </v>
      </c>
      <c r="H79" s="10" t="str">
        <f>IFERROR(VLOOKUP(B79,Planilha4!$A$200:$J$555,7,0)," ")</f>
        <v xml:space="preserve"> </v>
      </c>
      <c r="I79" s="10" t="str">
        <f>IFERROR(VLOOKUP(B79,Planilha4!$A$200:$J$555,8,0)," ")</f>
        <v xml:space="preserve"> </v>
      </c>
      <c r="J79" s="10" t="str">
        <f>IFERROR(VLOOKUP(B79,Planilha4!$A$200:$J$555,9,0)," ")</f>
        <v xml:space="preserve"> </v>
      </c>
    </row>
    <row r="80" spans="2:10" x14ac:dyDescent="0.25">
      <c r="B80" s="35"/>
      <c r="C80" s="9" t="str">
        <f>IFERROR(VLOOKUP(B80,Planilha4!$A$200:$J$555,2,0)," ")</f>
        <v xml:space="preserve"> </v>
      </c>
      <c r="D80" s="9" t="str">
        <f>IFERROR(VLOOKUP(B80,Planilha4!$A$200:$J$555,3,0)," ")</f>
        <v xml:space="preserve"> </v>
      </c>
      <c r="E80" s="10" t="str">
        <f>IFERROR(VLOOKUP(B80,Planilha4!$A$200:$J$555,4,0)," ")</f>
        <v xml:space="preserve"> </v>
      </c>
      <c r="F80" s="10" t="str">
        <f>IFERROR(VLOOKUP(B80,Planilha4!$A$200:$J$555,5,0)," ")</f>
        <v xml:space="preserve"> </v>
      </c>
      <c r="G80" s="10" t="str">
        <f>IFERROR(VLOOKUP(B80,Planilha4!$A$200:$J$555,6,0)," ")</f>
        <v xml:space="preserve"> </v>
      </c>
      <c r="H80" s="10" t="str">
        <f>IFERROR(VLOOKUP(B80,Planilha4!$A$200:$J$555,7,0)," ")</f>
        <v xml:space="preserve"> </v>
      </c>
      <c r="I80" s="10" t="str">
        <f>IFERROR(VLOOKUP(B80,Planilha4!$A$200:$J$555,8,0)," ")</f>
        <v xml:space="preserve"> </v>
      </c>
      <c r="J80" s="10" t="str">
        <f>IFERROR(VLOOKUP(B80,Planilha4!$A$200:$J$555,9,0)," ")</f>
        <v xml:space="preserve"> </v>
      </c>
    </row>
    <row r="81" spans="2:10" x14ac:dyDescent="0.25">
      <c r="B81" s="35"/>
      <c r="C81" s="9" t="str">
        <f>IFERROR(VLOOKUP(B81,Planilha4!$A$200:$J$555,2,0)," ")</f>
        <v xml:space="preserve"> </v>
      </c>
      <c r="D81" s="9" t="str">
        <f>IFERROR(VLOOKUP(B81,Planilha4!$A$200:$J$555,3,0)," ")</f>
        <v xml:space="preserve"> </v>
      </c>
      <c r="E81" s="10" t="str">
        <f>IFERROR(VLOOKUP(B81,Planilha4!$A$200:$J$555,4,0)," ")</f>
        <v xml:space="preserve"> </v>
      </c>
      <c r="F81" s="10" t="str">
        <f>IFERROR(VLOOKUP(B81,Planilha4!$A$200:$J$555,5,0)," ")</f>
        <v xml:space="preserve"> </v>
      </c>
      <c r="G81" s="10" t="str">
        <f>IFERROR(VLOOKUP(B81,Planilha4!$A$200:$J$555,6,0)," ")</f>
        <v xml:space="preserve"> </v>
      </c>
      <c r="H81" s="10" t="str">
        <f>IFERROR(VLOOKUP(B81,Planilha4!$A$200:$J$555,7,0)," ")</f>
        <v xml:space="preserve"> </v>
      </c>
      <c r="I81" s="10" t="str">
        <f>IFERROR(VLOOKUP(B81,Planilha4!$A$200:$J$555,8,0)," ")</f>
        <v xml:space="preserve"> </v>
      </c>
      <c r="J81" s="10" t="str">
        <f>IFERROR(VLOOKUP(B81,Planilha4!$A$200:$J$555,9,0)," ")</f>
        <v xml:space="preserve"> </v>
      </c>
    </row>
    <row r="82" spans="2:10" x14ac:dyDescent="0.25">
      <c r="B82" s="35"/>
      <c r="C82" s="9" t="str">
        <f>IFERROR(VLOOKUP(B82,Planilha4!$A$200:$J$555,2,0)," ")</f>
        <v xml:space="preserve"> </v>
      </c>
      <c r="D82" s="9" t="str">
        <f>IFERROR(VLOOKUP(B82,Planilha4!$A$200:$J$555,3,0)," ")</f>
        <v xml:space="preserve"> </v>
      </c>
      <c r="E82" s="10" t="str">
        <f>IFERROR(VLOOKUP(B82,Planilha4!$A$200:$J$555,4,0)," ")</f>
        <v xml:space="preserve"> </v>
      </c>
      <c r="F82" s="10" t="str">
        <f>IFERROR(VLOOKUP(B82,Planilha4!$A$200:$J$555,5,0)," ")</f>
        <v xml:space="preserve"> </v>
      </c>
      <c r="G82" s="10" t="str">
        <f>IFERROR(VLOOKUP(B82,Planilha4!$A$200:$J$555,6,0)," ")</f>
        <v xml:space="preserve"> </v>
      </c>
      <c r="H82" s="10" t="str">
        <f>IFERROR(VLOOKUP(B82,Planilha4!$A$200:$J$555,7,0)," ")</f>
        <v xml:space="preserve"> </v>
      </c>
      <c r="I82" s="10" t="str">
        <f>IFERROR(VLOOKUP(B82,Planilha4!$A$200:$J$555,8,0)," ")</f>
        <v xml:space="preserve"> </v>
      </c>
      <c r="J82" s="10" t="str">
        <f>IFERROR(VLOOKUP(B82,Planilha4!$A$200:$J$555,9,0)," ")</f>
        <v xml:space="preserve"> </v>
      </c>
    </row>
    <row r="83" spans="2:10" x14ac:dyDescent="0.25">
      <c r="B83" s="35"/>
      <c r="C83" s="9" t="str">
        <f>IFERROR(VLOOKUP(B83,Planilha4!$A$200:$J$555,2,0)," ")</f>
        <v xml:space="preserve"> </v>
      </c>
      <c r="D83" s="9" t="str">
        <f>IFERROR(VLOOKUP(B83,Planilha4!$A$200:$J$555,3,0)," ")</f>
        <v xml:space="preserve"> </v>
      </c>
      <c r="E83" s="10" t="str">
        <f>IFERROR(VLOOKUP(B83,Planilha4!$A$200:$J$555,4,0)," ")</f>
        <v xml:space="preserve"> </v>
      </c>
      <c r="F83" s="10" t="str">
        <f>IFERROR(VLOOKUP(B83,Planilha4!$A$200:$J$555,5,0)," ")</f>
        <v xml:space="preserve"> </v>
      </c>
      <c r="G83" s="10" t="str">
        <f>IFERROR(VLOOKUP(B83,Planilha4!$A$200:$J$555,6,0)," ")</f>
        <v xml:space="preserve"> </v>
      </c>
      <c r="H83" s="10" t="str">
        <f>IFERROR(VLOOKUP(B83,Planilha4!$A$200:$J$555,7,0)," ")</f>
        <v xml:space="preserve"> </v>
      </c>
      <c r="I83" s="10" t="str">
        <f>IFERROR(VLOOKUP(B83,Planilha4!$A$200:$J$555,8,0)," ")</f>
        <v xml:space="preserve"> </v>
      </c>
      <c r="J83" s="10" t="str">
        <f>IFERROR(VLOOKUP(B83,Planilha4!$A$200:$J$555,9,0)," ")</f>
        <v xml:space="preserve"> </v>
      </c>
    </row>
    <row r="84" spans="2:10" x14ac:dyDescent="0.25">
      <c r="B84" s="35"/>
      <c r="C84" s="9" t="str">
        <f>IFERROR(VLOOKUP(B84,Planilha4!$A$200:$J$555,2,0)," ")</f>
        <v xml:space="preserve"> </v>
      </c>
      <c r="D84" s="9" t="str">
        <f>IFERROR(VLOOKUP(B84,Planilha4!$A$200:$J$555,3,0)," ")</f>
        <v xml:space="preserve"> </v>
      </c>
      <c r="E84" s="10" t="str">
        <f>IFERROR(VLOOKUP(B84,Planilha4!$A$200:$J$555,4,0)," ")</f>
        <v xml:space="preserve"> </v>
      </c>
      <c r="F84" s="10" t="str">
        <f>IFERROR(VLOOKUP(B84,Planilha4!$A$200:$J$555,5,0)," ")</f>
        <v xml:space="preserve"> </v>
      </c>
      <c r="G84" s="10" t="str">
        <f>IFERROR(VLOOKUP(B84,Planilha4!$A$200:$J$555,6,0)," ")</f>
        <v xml:space="preserve"> </v>
      </c>
      <c r="H84" s="10" t="str">
        <f>IFERROR(VLOOKUP(B84,Planilha4!$A$200:$J$555,7,0)," ")</f>
        <v xml:space="preserve"> </v>
      </c>
      <c r="I84" s="10" t="str">
        <f>IFERROR(VLOOKUP(B84,Planilha4!$A$200:$J$555,8,0)," ")</f>
        <v xml:space="preserve"> </v>
      </c>
      <c r="J84" s="10" t="str">
        <f>IFERROR(VLOOKUP(B84,Planilha4!$A$200:$J$555,9,0)," ")</f>
        <v xml:space="preserve"> </v>
      </c>
    </row>
    <row r="85" spans="2:10" x14ac:dyDescent="0.25">
      <c r="B85" s="35"/>
      <c r="C85" s="9" t="str">
        <f>IFERROR(VLOOKUP(B85,Planilha4!$A$200:$J$555,2,0)," ")</f>
        <v xml:space="preserve"> </v>
      </c>
      <c r="D85" s="9" t="str">
        <f>IFERROR(VLOOKUP(B85,Planilha4!$A$200:$J$555,3,0)," ")</f>
        <v xml:space="preserve"> </v>
      </c>
      <c r="E85" s="10" t="str">
        <f>IFERROR(VLOOKUP(B85,Planilha4!$A$200:$J$555,4,0)," ")</f>
        <v xml:space="preserve"> </v>
      </c>
      <c r="F85" s="10" t="str">
        <f>IFERROR(VLOOKUP(B85,Planilha4!$A$200:$J$555,5,0)," ")</f>
        <v xml:space="preserve"> </v>
      </c>
      <c r="G85" s="10" t="str">
        <f>IFERROR(VLOOKUP(B85,Planilha4!$A$200:$J$555,6,0)," ")</f>
        <v xml:space="preserve"> </v>
      </c>
      <c r="H85" s="10" t="str">
        <f>IFERROR(VLOOKUP(B85,Planilha4!$A$200:$J$555,7,0)," ")</f>
        <v xml:space="preserve"> </v>
      </c>
      <c r="I85" s="10" t="str">
        <f>IFERROR(VLOOKUP(B85,Planilha4!$A$200:$J$555,8,0)," ")</f>
        <v xml:space="preserve"> </v>
      </c>
      <c r="J85" s="10" t="str">
        <f>IFERROR(VLOOKUP(B85,Planilha4!$A$200:$J$555,9,0)," ")</f>
        <v xml:space="preserve"> </v>
      </c>
    </row>
    <row r="86" spans="2:10" x14ac:dyDescent="0.25">
      <c r="B86" s="35"/>
      <c r="C86" s="9" t="str">
        <f>IFERROR(VLOOKUP(B86,Planilha4!$A$200:$J$555,2,0)," ")</f>
        <v xml:space="preserve"> </v>
      </c>
      <c r="D86" s="9" t="str">
        <f>IFERROR(VLOOKUP(B86,Planilha4!$A$200:$J$555,3,0)," ")</f>
        <v xml:space="preserve"> </v>
      </c>
      <c r="E86" s="10" t="str">
        <f>IFERROR(VLOOKUP(B86,Planilha4!$A$200:$J$555,4,0)," ")</f>
        <v xml:space="preserve"> </v>
      </c>
      <c r="F86" s="10" t="str">
        <f>IFERROR(VLOOKUP(B86,Planilha4!$A$200:$J$555,5,0)," ")</f>
        <v xml:space="preserve"> </v>
      </c>
      <c r="G86" s="10" t="str">
        <f>IFERROR(VLOOKUP(B86,Planilha4!$A$200:$J$555,6,0)," ")</f>
        <v xml:space="preserve"> </v>
      </c>
      <c r="H86" s="10" t="str">
        <f>IFERROR(VLOOKUP(B86,Planilha4!$A$200:$J$555,7,0)," ")</f>
        <v xml:space="preserve"> </v>
      </c>
      <c r="I86" s="10" t="str">
        <f>IFERROR(VLOOKUP(B86,Planilha4!$A$200:$J$555,8,0)," ")</f>
        <v xml:space="preserve"> </v>
      </c>
      <c r="J86" s="10" t="str">
        <f>IFERROR(VLOOKUP(B86,Planilha4!$A$200:$J$555,9,0)," ")</f>
        <v xml:space="preserve"> </v>
      </c>
    </row>
    <row r="87" spans="2:10" x14ac:dyDescent="0.25">
      <c r="B87" s="35"/>
      <c r="C87" s="9" t="str">
        <f>IFERROR(VLOOKUP(B87,Planilha4!$A$200:$J$555,2,0)," ")</f>
        <v xml:space="preserve"> </v>
      </c>
      <c r="D87" s="9" t="str">
        <f>IFERROR(VLOOKUP(B87,Planilha4!$A$200:$J$555,3,0)," ")</f>
        <v xml:space="preserve"> </v>
      </c>
      <c r="E87" s="10" t="str">
        <f>IFERROR(VLOOKUP(B87,Planilha4!$A$200:$J$555,4,0)," ")</f>
        <v xml:space="preserve"> </v>
      </c>
      <c r="F87" s="10" t="str">
        <f>IFERROR(VLOOKUP(B87,Planilha4!$A$200:$J$555,5,0)," ")</f>
        <v xml:space="preserve"> </v>
      </c>
      <c r="G87" s="10" t="str">
        <f>IFERROR(VLOOKUP(B87,Planilha4!$A$200:$J$555,6,0)," ")</f>
        <v xml:space="preserve"> </v>
      </c>
      <c r="H87" s="10" t="str">
        <f>IFERROR(VLOOKUP(B87,Planilha4!$A$200:$J$555,7,0)," ")</f>
        <v xml:space="preserve"> </v>
      </c>
      <c r="I87" s="10" t="str">
        <f>IFERROR(VLOOKUP(B87,Planilha4!$A$200:$J$555,8,0)," ")</f>
        <v xml:space="preserve"> </v>
      </c>
      <c r="J87" s="10" t="str">
        <f>IFERROR(VLOOKUP(B87,Planilha4!$A$200:$J$555,9,0)," ")</f>
        <v xml:space="preserve"> </v>
      </c>
    </row>
    <row r="88" spans="2:10" x14ac:dyDescent="0.25">
      <c r="B88" s="35"/>
      <c r="C88" s="9" t="str">
        <f>IFERROR(VLOOKUP(B88,Planilha4!$A$200:$J$555,2,0)," ")</f>
        <v xml:space="preserve"> </v>
      </c>
      <c r="D88" s="9" t="str">
        <f>IFERROR(VLOOKUP(B88,Planilha4!$A$200:$J$555,3,0)," ")</f>
        <v xml:space="preserve"> </v>
      </c>
      <c r="E88" s="10" t="str">
        <f>IFERROR(VLOOKUP(B88,Planilha4!$A$200:$J$555,4,0)," ")</f>
        <v xml:space="preserve"> </v>
      </c>
      <c r="F88" s="10" t="str">
        <f>IFERROR(VLOOKUP(B88,Planilha4!$A$200:$J$555,5,0)," ")</f>
        <v xml:space="preserve"> </v>
      </c>
      <c r="G88" s="10" t="str">
        <f>IFERROR(VLOOKUP(B88,Planilha4!$A$200:$J$555,6,0)," ")</f>
        <v xml:space="preserve"> </v>
      </c>
      <c r="H88" s="10" t="str">
        <f>IFERROR(VLOOKUP(B88,Planilha4!$A$200:$J$555,7,0)," ")</f>
        <v xml:space="preserve"> </v>
      </c>
      <c r="I88" s="10" t="str">
        <f>IFERROR(VLOOKUP(B88,Planilha4!$A$200:$J$555,8,0)," ")</f>
        <v xml:space="preserve"> </v>
      </c>
      <c r="J88" s="10" t="str">
        <f>IFERROR(VLOOKUP(B88,Planilha4!$A$200:$J$555,9,0)," ")</f>
        <v xml:space="preserve"> </v>
      </c>
    </row>
    <row r="89" spans="2:10" x14ac:dyDescent="0.25">
      <c r="B89" s="35"/>
      <c r="C89" s="9" t="str">
        <f>IFERROR(VLOOKUP(B89,Planilha4!$A$200:$J$555,2,0)," ")</f>
        <v xml:space="preserve"> </v>
      </c>
      <c r="D89" s="9" t="str">
        <f>IFERROR(VLOOKUP(B89,Planilha4!$A$200:$J$555,3,0)," ")</f>
        <v xml:space="preserve"> </v>
      </c>
      <c r="E89" s="10" t="str">
        <f>IFERROR(VLOOKUP(B89,Planilha4!$A$200:$J$555,4,0)," ")</f>
        <v xml:space="preserve"> </v>
      </c>
      <c r="F89" s="10" t="str">
        <f>IFERROR(VLOOKUP(B89,Planilha4!$A$200:$J$555,5,0)," ")</f>
        <v xml:space="preserve"> </v>
      </c>
      <c r="G89" s="10" t="str">
        <f>IFERROR(VLOOKUP(B89,Planilha4!$A$200:$J$555,6,0)," ")</f>
        <v xml:space="preserve"> </v>
      </c>
      <c r="H89" s="10" t="str">
        <f>IFERROR(VLOOKUP(B89,Planilha4!$A$200:$J$555,7,0)," ")</f>
        <v xml:space="preserve"> </v>
      </c>
      <c r="I89" s="10" t="str">
        <f>IFERROR(VLOOKUP(B89,Planilha4!$A$200:$J$555,8,0)," ")</f>
        <v xml:space="preserve"> </v>
      </c>
      <c r="J89" s="10" t="str">
        <f>IFERROR(VLOOKUP(B89,Planilha4!$A$200:$J$555,9,0)," ")</f>
        <v xml:space="preserve"> </v>
      </c>
    </row>
    <row r="90" spans="2:10" x14ac:dyDescent="0.25">
      <c r="B90" s="35"/>
      <c r="C90" s="9" t="str">
        <f>IFERROR(VLOOKUP(B90,Planilha4!$A$200:$J$555,2,0)," ")</f>
        <v xml:space="preserve"> </v>
      </c>
      <c r="D90" s="9" t="str">
        <f>IFERROR(VLOOKUP(B90,Planilha4!$A$200:$J$555,3,0)," ")</f>
        <v xml:space="preserve"> </v>
      </c>
      <c r="E90" s="10" t="str">
        <f>IFERROR(VLOOKUP(B90,Planilha4!$A$200:$J$555,4,0)," ")</f>
        <v xml:space="preserve"> </v>
      </c>
      <c r="F90" s="10" t="str">
        <f>IFERROR(VLOOKUP(B90,Planilha4!$A$200:$J$555,5,0)," ")</f>
        <v xml:space="preserve"> </v>
      </c>
      <c r="G90" s="10" t="str">
        <f>IFERROR(VLOOKUP(B90,Planilha4!$A$200:$J$555,6,0)," ")</f>
        <v xml:space="preserve"> </v>
      </c>
      <c r="H90" s="10" t="str">
        <f>IFERROR(VLOOKUP(B90,Planilha4!$A$200:$J$555,7,0)," ")</f>
        <v xml:space="preserve"> </v>
      </c>
      <c r="I90" s="10" t="str">
        <f>IFERROR(VLOOKUP(B90,Planilha4!$A$200:$J$555,8,0)," ")</f>
        <v xml:space="preserve"> </v>
      </c>
      <c r="J90" s="10" t="str">
        <f>IFERROR(VLOOKUP(B90,Planilha4!$A$200:$J$555,9,0)," ")</f>
        <v xml:space="preserve"> </v>
      </c>
    </row>
    <row r="91" spans="2:10" x14ac:dyDescent="0.25">
      <c r="B91" s="35"/>
      <c r="C91" s="9" t="str">
        <f>IFERROR(VLOOKUP(B91,Planilha4!$A$200:$J$555,2,0)," ")</f>
        <v xml:space="preserve"> </v>
      </c>
      <c r="D91" s="9" t="str">
        <f>IFERROR(VLOOKUP(B91,Planilha4!$A$200:$J$555,3,0)," ")</f>
        <v xml:space="preserve"> </v>
      </c>
      <c r="E91" s="10" t="str">
        <f>IFERROR(VLOOKUP(B91,Planilha4!$A$200:$J$555,4,0)," ")</f>
        <v xml:space="preserve"> </v>
      </c>
      <c r="F91" s="10" t="str">
        <f>IFERROR(VLOOKUP(B91,Planilha4!$A$200:$J$555,5,0)," ")</f>
        <v xml:space="preserve"> </v>
      </c>
      <c r="G91" s="10" t="str">
        <f>IFERROR(VLOOKUP(B91,Planilha4!$A$200:$J$555,6,0)," ")</f>
        <v xml:space="preserve"> </v>
      </c>
      <c r="H91" s="10" t="str">
        <f>IFERROR(VLOOKUP(B91,Planilha4!$A$200:$J$555,7,0)," ")</f>
        <v xml:space="preserve"> </v>
      </c>
      <c r="I91" s="10" t="str">
        <f>IFERROR(VLOOKUP(B91,Planilha4!$A$200:$J$555,8,0)," ")</f>
        <v xml:space="preserve"> </v>
      </c>
      <c r="J91" s="10" t="str">
        <f>IFERROR(VLOOKUP(B91,Planilha4!$A$200:$J$555,9,0)," ")</f>
        <v xml:space="preserve"> </v>
      </c>
    </row>
    <row r="92" spans="2:10" x14ac:dyDescent="0.25">
      <c r="B92" s="35"/>
      <c r="C92" s="9" t="str">
        <f>IFERROR(VLOOKUP(B92,Planilha4!$A$200:$J$555,2,0)," ")</f>
        <v xml:space="preserve"> </v>
      </c>
      <c r="D92" s="9" t="str">
        <f>IFERROR(VLOOKUP(B92,Planilha4!$A$200:$J$555,3,0)," ")</f>
        <v xml:space="preserve"> </v>
      </c>
      <c r="E92" s="10" t="str">
        <f>IFERROR(VLOOKUP(B92,Planilha4!$A$200:$J$555,4,0)," ")</f>
        <v xml:space="preserve"> </v>
      </c>
      <c r="F92" s="10" t="str">
        <f>IFERROR(VLOOKUP(B92,Planilha4!$A$200:$J$555,5,0)," ")</f>
        <v xml:space="preserve"> </v>
      </c>
      <c r="G92" s="10" t="str">
        <f>IFERROR(VLOOKUP(B92,Planilha4!$A$200:$J$555,6,0)," ")</f>
        <v xml:space="preserve"> </v>
      </c>
      <c r="H92" s="10" t="str">
        <f>IFERROR(VLOOKUP(B92,Planilha4!$A$200:$J$555,7,0)," ")</f>
        <v xml:space="preserve"> </v>
      </c>
      <c r="I92" s="10" t="str">
        <f>IFERROR(VLOOKUP(B92,Planilha4!$A$200:$J$555,8,0)," ")</f>
        <v xml:space="preserve"> </v>
      </c>
      <c r="J92" s="10" t="str">
        <f>IFERROR(VLOOKUP(B92,Planilha4!$A$200:$J$555,9,0)," ")</f>
        <v xml:space="preserve"> </v>
      </c>
    </row>
    <row r="93" spans="2:10" x14ac:dyDescent="0.25">
      <c r="B93" s="35"/>
      <c r="C93" s="9" t="str">
        <f>IFERROR(VLOOKUP(B93,Planilha4!$A$200:$J$555,2,0)," ")</f>
        <v xml:space="preserve"> </v>
      </c>
      <c r="D93" s="9" t="str">
        <f>IFERROR(VLOOKUP(B93,Planilha4!$A$200:$J$555,3,0)," ")</f>
        <v xml:space="preserve"> </v>
      </c>
      <c r="E93" s="10" t="str">
        <f>IFERROR(VLOOKUP(B93,Planilha4!$A$200:$J$555,4,0)," ")</f>
        <v xml:space="preserve"> </v>
      </c>
      <c r="F93" s="10" t="str">
        <f>IFERROR(VLOOKUP(B93,Planilha4!$A$200:$J$555,5,0)," ")</f>
        <v xml:space="preserve"> </v>
      </c>
      <c r="G93" s="10" t="str">
        <f>IFERROR(VLOOKUP(B93,Planilha4!$A$200:$J$555,6,0)," ")</f>
        <v xml:space="preserve"> </v>
      </c>
      <c r="H93" s="10" t="str">
        <f>IFERROR(VLOOKUP(B93,Planilha4!$A$200:$J$555,7,0)," ")</f>
        <v xml:space="preserve"> </v>
      </c>
      <c r="I93" s="10" t="str">
        <f>IFERROR(VLOOKUP(B93,Planilha4!$A$200:$J$555,8,0)," ")</f>
        <v xml:space="preserve"> </v>
      </c>
      <c r="J93" s="10" t="str">
        <f>IFERROR(VLOOKUP(B93,Planilha4!$A$200:$J$555,9,0)," ")</f>
        <v xml:space="preserve"> </v>
      </c>
    </row>
    <row r="94" spans="2:10" x14ac:dyDescent="0.25">
      <c r="B94" s="35"/>
      <c r="C94" s="9" t="str">
        <f>IFERROR(VLOOKUP(B94,Planilha4!$A$200:$J$555,2,0)," ")</f>
        <v xml:space="preserve"> </v>
      </c>
      <c r="D94" s="9" t="str">
        <f>IFERROR(VLOOKUP(B94,Planilha4!$A$200:$J$555,3,0)," ")</f>
        <v xml:space="preserve"> </v>
      </c>
      <c r="E94" s="10" t="str">
        <f>IFERROR(VLOOKUP(B94,Planilha4!$A$200:$J$555,4,0)," ")</f>
        <v xml:space="preserve"> </v>
      </c>
      <c r="F94" s="10" t="str">
        <f>IFERROR(VLOOKUP(B94,Planilha4!$A$200:$J$555,5,0)," ")</f>
        <v xml:space="preserve"> </v>
      </c>
      <c r="G94" s="10" t="str">
        <f>IFERROR(VLOOKUP(B94,Planilha4!$A$200:$J$555,6,0)," ")</f>
        <v xml:space="preserve"> </v>
      </c>
      <c r="H94" s="10" t="str">
        <f>IFERROR(VLOOKUP(B94,Planilha4!$A$200:$J$555,7,0)," ")</f>
        <v xml:space="preserve"> </v>
      </c>
      <c r="I94" s="10" t="str">
        <f>IFERROR(VLOOKUP(B94,Planilha4!$A$200:$J$555,8,0)," ")</f>
        <v xml:space="preserve"> </v>
      </c>
      <c r="J94" s="10" t="str">
        <f>IFERROR(VLOOKUP(B94,Planilha4!$A$200:$J$555,9,0)," ")</f>
        <v xml:space="preserve"> </v>
      </c>
    </row>
    <row r="95" spans="2:10" x14ac:dyDescent="0.25">
      <c r="B95" s="35"/>
      <c r="C95" s="9" t="str">
        <f>IFERROR(VLOOKUP(B95,Planilha4!$A$200:$J$555,2,0)," ")</f>
        <v xml:space="preserve"> </v>
      </c>
      <c r="D95" s="9" t="str">
        <f>IFERROR(VLOOKUP(B95,Planilha4!$A$200:$J$555,3,0)," ")</f>
        <v xml:space="preserve"> </v>
      </c>
      <c r="E95" s="10" t="str">
        <f>IFERROR(VLOOKUP(B95,Planilha4!$A$200:$J$555,4,0)," ")</f>
        <v xml:space="preserve"> </v>
      </c>
      <c r="F95" s="10" t="str">
        <f>IFERROR(VLOOKUP(B95,Planilha4!$A$200:$J$555,5,0)," ")</f>
        <v xml:space="preserve"> </v>
      </c>
      <c r="G95" s="10" t="str">
        <f>IFERROR(VLOOKUP(B95,Planilha4!$A$200:$J$555,6,0)," ")</f>
        <v xml:space="preserve"> </v>
      </c>
      <c r="H95" s="10" t="str">
        <f>IFERROR(VLOOKUP(B95,Planilha4!$A$200:$J$555,7,0)," ")</f>
        <v xml:space="preserve"> </v>
      </c>
      <c r="I95" s="10" t="str">
        <f>IFERROR(VLOOKUP(B95,Planilha4!$A$200:$J$555,8,0)," ")</f>
        <v xml:space="preserve"> </v>
      </c>
      <c r="J95" s="10" t="str">
        <f>IFERROR(VLOOKUP(B95,Planilha4!$A$200:$J$555,9,0)," ")</f>
        <v xml:space="preserve"> </v>
      </c>
    </row>
    <row r="96" spans="2:10" x14ac:dyDescent="0.25">
      <c r="B96" s="35"/>
      <c r="C96" s="9" t="str">
        <f>IFERROR(VLOOKUP(B96,Planilha4!$A$200:$J$555,2,0)," ")</f>
        <v xml:space="preserve"> </v>
      </c>
      <c r="D96" s="9" t="str">
        <f>IFERROR(VLOOKUP(B96,Planilha4!$A$200:$J$555,3,0)," ")</f>
        <v xml:space="preserve"> </v>
      </c>
      <c r="E96" s="10" t="str">
        <f>IFERROR(VLOOKUP(B96,Planilha4!$A$200:$J$555,4,0)," ")</f>
        <v xml:space="preserve"> </v>
      </c>
      <c r="F96" s="10" t="str">
        <f>IFERROR(VLOOKUP(B96,Planilha4!$A$200:$J$555,5,0)," ")</f>
        <v xml:space="preserve"> </v>
      </c>
      <c r="G96" s="10" t="str">
        <f>IFERROR(VLOOKUP(B96,Planilha4!$A$200:$J$555,6,0)," ")</f>
        <v xml:space="preserve"> </v>
      </c>
      <c r="H96" s="10" t="str">
        <f>IFERROR(VLOOKUP(B96,Planilha4!$A$200:$J$555,7,0)," ")</f>
        <v xml:space="preserve"> </v>
      </c>
      <c r="I96" s="10" t="str">
        <f>IFERROR(VLOOKUP(B96,Planilha4!$A$200:$J$555,8,0)," ")</f>
        <v xml:space="preserve"> </v>
      </c>
      <c r="J96" s="10" t="str">
        <f>IFERROR(VLOOKUP(B96,Planilha4!$A$200:$J$555,9,0)," ")</f>
        <v xml:space="preserve"> </v>
      </c>
    </row>
    <row r="97" spans="2:10" x14ac:dyDescent="0.25">
      <c r="B97" s="35"/>
      <c r="C97" s="9" t="str">
        <f>IFERROR(VLOOKUP(B97,Planilha4!$A$200:$J$555,2,0)," ")</f>
        <v xml:space="preserve"> </v>
      </c>
      <c r="D97" s="9" t="str">
        <f>IFERROR(VLOOKUP(B97,Planilha4!$A$200:$J$555,3,0)," ")</f>
        <v xml:space="preserve"> </v>
      </c>
      <c r="E97" s="10" t="str">
        <f>IFERROR(VLOOKUP(B97,Planilha4!$A$200:$J$555,4,0)," ")</f>
        <v xml:space="preserve"> </v>
      </c>
      <c r="F97" s="10" t="str">
        <f>IFERROR(VLOOKUP(B97,Planilha4!$A$200:$J$555,5,0)," ")</f>
        <v xml:space="preserve"> </v>
      </c>
      <c r="G97" s="10" t="str">
        <f>IFERROR(VLOOKUP(B97,Planilha4!$A$200:$J$555,6,0)," ")</f>
        <v xml:space="preserve"> </v>
      </c>
      <c r="H97" s="10" t="str">
        <f>IFERROR(VLOOKUP(B97,Planilha4!$A$200:$J$555,7,0)," ")</f>
        <v xml:space="preserve"> </v>
      </c>
      <c r="I97" s="10" t="str">
        <f>IFERROR(VLOOKUP(B97,Planilha4!$A$200:$J$555,8,0)," ")</f>
        <v xml:space="preserve"> </v>
      </c>
      <c r="J97" s="10" t="str">
        <f>IFERROR(VLOOKUP(B97,Planilha4!$A$200:$J$555,9,0)," ")</f>
        <v xml:space="preserve"> </v>
      </c>
    </row>
    <row r="98" spans="2:10" x14ac:dyDescent="0.25">
      <c r="B98" s="35"/>
      <c r="C98" s="9" t="str">
        <f>IFERROR(VLOOKUP(B98,Planilha4!$A$200:$J$555,2,0)," ")</f>
        <v xml:space="preserve"> </v>
      </c>
      <c r="D98" s="9" t="str">
        <f>IFERROR(VLOOKUP(B98,Planilha4!$A$200:$J$555,3,0)," ")</f>
        <v xml:space="preserve"> </v>
      </c>
      <c r="E98" s="10" t="str">
        <f>IFERROR(VLOOKUP(B98,Planilha4!$A$200:$J$555,4,0)," ")</f>
        <v xml:space="preserve"> </v>
      </c>
      <c r="F98" s="10" t="str">
        <f>IFERROR(VLOOKUP(B98,Planilha4!$A$200:$J$555,5,0)," ")</f>
        <v xml:space="preserve"> </v>
      </c>
      <c r="G98" s="10" t="str">
        <f>IFERROR(VLOOKUP(B98,Planilha4!$A$200:$J$555,6,0)," ")</f>
        <v xml:space="preserve"> </v>
      </c>
      <c r="H98" s="10" t="str">
        <f>IFERROR(VLOOKUP(B98,Planilha4!$A$200:$J$555,7,0)," ")</f>
        <v xml:space="preserve"> </v>
      </c>
      <c r="I98" s="10" t="str">
        <f>IFERROR(VLOOKUP(B98,Planilha4!$A$200:$J$555,8,0)," ")</f>
        <v xml:space="preserve"> </v>
      </c>
      <c r="J98" s="10" t="str">
        <f>IFERROR(VLOOKUP(B98,Planilha4!$A$200:$J$555,9,0)," ")</f>
        <v xml:space="preserve"> </v>
      </c>
    </row>
    <row r="103" spans="2:10" x14ac:dyDescent="0.25">
      <c r="B103" s="32"/>
    </row>
    <row r="104" spans="2:10" x14ac:dyDescent="0.25">
      <c r="B104" s="32"/>
    </row>
    <row r="105" spans="2:10" x14ac:dyDescent="0.25">
      <c r="B105" s="32"/>
    </row>
    <row r="106" spans="2:10" x14ac:dyDescent="0.25">
      <c r="B106" s="32"/>
    </row>
    <row r="107" spans="2:10" x14ac:dyDescent="0.25">
      <c r="B107" s="32"/>
    </row>
    <row r="108" spans="2:10" x14ac:dyDescent="0.25">
      <c r="B108" s="32"/>
    </row>
    <row r="109" spans="2:10" x14ac:dyDescent="0.25">
      <c r="B109" s="32"/>
    </row>
  </sheetData>
  <sheetProtection algorithmName="SHA-512" hashValue="X56WeLu3keI3/LH/ML6n5bvt++hpXsx90akAw4n8Pnhqa7gLEzLrRGJglK5+2deBoLY0DYVwyG2gWgzdx64akg==" saltValue="mfZ0YlRnwc2JUddEOlh8Cw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311"/>
  <sheetViews>
    <sheetView topLeftCell="A181" zoomScale="101" workbookViewId="0">
      <selection activeCell="I256" sqref="I256"/>
    </sheetView>
  </sheetViews>
  <sheetFormatPr defaultRowHeight="15" x14ac:dyDescent="0.25"/>
  <cols>
    <col min="1" max="1" width="17.42578125" style="33" customWidth="1"/>
    <col min="2" max="2" width="18.7109375" style="33" customWidth="1"/>
    <col min="3" max="3" width="16.42578125" style="33" bestFit="1" customWidth="1"/>
    <col min="4" max="5" width="15" style="34" customWidth="1"/>
    <col min="6" max="6" width="12.7109375" style="34" bestFit="1" customWidth="1"/>
    <col min="7" max="7" width="12.85546875" style="34" bestFit="1" customWidth="1"/>
    <col min="8" max="9" width="12.7109375" style="34" bestFit="1" customWidth="1"/>
    <col min="10" max="10" width="12.7109375" style="26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6" t="s">
        <v>13</v>
      </c>
      <c r="E200" s="26" t="s">
        <v>31</v>
      </c>
      <c r="F200" s="26" t="s">
        <v>14</v>
      </c>
      <c r="G200" s="26" t="s">
        <v>32</v>
      </c>
      <c r="H200" s="26" t="s">
        <v>33</v>
      </c>
      <c r="I200" s="26" t="s">
        <v>11</v>
      </c>
    </row>
    <row r="201" spans="1:9" x14ac:dyDescent="0.25">
      <c r="A201" t="s">
        <v>42</v>
      </c>
      <c r="B201" t="s">
        <v>43</v>
      </c>
      <c r="C201" t="s">
        <v>34</v>
      </c>
      <c r="D201" s="26">
        <v>115</v>
      </c>
      <c r="E201" s="26">
        <v>185</v>
      </c>
      <c r="F201" s="26">
        <v>1420</v>
      </c>
      <c r="G201" s="26">
        <v>600</v>
      </c>
      <c r="H201" s="26">
        <v>150</v>
      </c>
      <c r="I201" s="26">
        <v>2470</v>
      </c>
    </row>
    <row r="202" spans="1:9" x14ac:dyDescent="0.25">
      <c r="A202" t="s">
        <v>44</v>
      </c>
      <c r="B202" t="s">
        <v>45</v>
      </c>
      <c r="C202" t="s">
        <v>34</v>
      </c>
      <c r="D202" s="26">
        <v>115</v>
      </c>
      <c r="E202" s="26">
        <v>185</v>
      </c>
      <c r="F202" s="26">
        <v>1420</v>
      </c>
      <c r="G202" s="26">
        <v>600</v>
      </c>
      <c r="H202" s="26">
        <v>150</v>
      </c>
      <c r="I202" s="26">
        <v>2470</v>
      </c>
    </row>
    <row r="203" spans="1:9" x14ac:dyDescent="0.25">
      <c r="A203" t="s">
        <v>46</v>
      </c>
      <c r="B203" t="s">
        <v>47</v>
      </c>
      <c r="C203" t="s">
        <v>35</v>
      </c>
      <c r="D203" s="26">
        <v>460</v>
      </c>
      <c r="E203" s="26">
        <v>740</v>
      </c>
      <c r="F203" s="26">
        <v>5680</v>
      </c>
      <c r="G203" s="26">
        <v>600</v>
      </c>
      <c r="H203" s="26">
        <v>600</v>
      </c>
      <c r="I203" s="26">
        <v>8080</v>
      </c>
    </row>
    <row r="204" spans="1:9" x14ac:dyDescent="0.25">
      <c r="A204" t="s">
        <v>48</v>
      </c>
      <c r="B204" t="s">
        <v>49</v>
      </c>
      <c r="C204" t="s">
        <v>35</v>
      </c>
      <c r="D204" s="26">
        <v>460</v>
      </c>
      <c r="E204" s="26">
        <v>740</v>
      </c>
      <c r="F204" s="26">
        <v>5680</v>
      </c>
      <c r="G204" s="26">
        <v>600</v>
      </c>
      <c r="H204" s="26">
        <v>600</v>
      </c>
      <c r="I204" s="26">
        <v>8080</v>
      </c>
    </row>
    <row r="205" spans="1:9" x14ac:dyDescent="0.25">
      <c r="A205" t="s">
        <v>50</v>
      </c>
      <c r="B205" t="s">
        <v>51</v>
      </c>
      <c r="C205" t="s">
        <v>35</v>
      </c>
      <c r="D205" s="26">
        <v>460</v>
      </c>
      <c r="E205" s="26">
        <v>740</v>
      </c>
      <c r="F205" s="26">
        <v>5680</v>
      </c>
      <c r="G205" s="26">
        <v>600</v>
      </c>
      <c r="H205" s="26">
        <v>600</v>
      </c>
      <c r="I205" s="26">
        <v>8080</v>
      </c>
    </row>
    <row r="206" spans="1:9" x14ac:dyDescent="0.25">
      <c r="A206" t="s">
        <v>52</v>
      </c>
      <c r="B206" t="s">
        <v>53</v>
      </c>
      <c r="C206" t="s">
        <v>35</v>
      </c>
      <c r="D206" s="26">
        <v>0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</row>
    <row r="207" spans="1:9" x14ac:dyDescent="0.25">
      <c r="A207" t="s">
        <v>54</v>
      </c>
      <c r="B207" t="s">
        <v>55</v>
      </c>
      <c r="C207" t="s">
        <v>35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</row>
    <row r="208" spans="1:9" x14ac:dyDescent="0.25">
      <c r="A208" t="s">
        <v>56</v>
      </c>
      <c r="B208" t="s">
        <v>57</v>
      </c>
      <c r="C208" t="s">
        <v>58</v>
      </c>
      <c r="D208" s="26">
        <v>115</v>
      </c>
      <c r="E208" s="26">
        <v>185</v>
      </c>
      <c r="F208" s="26">
        <v>1420</v>
      </c>
      <c r="G208" s="26">
        <v>600</v>
      </c>
      <c r="H208" s="26">
        <v>150</v>
      </c>
      <c r="I208" s="26">
        <v>2470</v>
      </c>
    </row>
    <row r="209" spans="1:9" x14ac:dyDescent="0.25">
      <c r="A209" t="s">
        <v>59</v>
      </c>
      <c r="B209" t="s">
        <v>60</v>
      </c>
      <c r="C209" t="s">
        <v>35</v>
      </c>
      <c r="D209" s="26">
        <v>115</v>
      </c>
      <c r="E209" s="26">
        <v>185</v>
      </c>
      <c r="F209" s="26">
        <v>1420</v>
      </c>
      <c r="G209" s="26">
        <v>600</v>
      </c>
      <c r="H209" s="26">
        <v>150</v>
      </c>
      <c r="I209" s="26">
        <v>2470</v>
      </c>
    </row>
    <row r="210" spans="1:9" x14ac:dyDescent="0.25">
      <c r="A210" t="s">
        <v>61</v>
      </c>
      <c r="B210" t="s">
        <v>62</v>
      </c>
      <c r="C210" t="s">
        <v>35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</row>
    <row r="211" spans="1:9" x14ac:dyDescent="0.25">
      <c r="A211" t="s">
        <v>63</v>
      </c>
      <c r="B211" t="s">
        <v>64</v>
      </c>
      <c r="C211" t="s">
        <v>35</v>
      </c>
      <c r="D211" s="26">
        <v>0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</row>
    <row r="212" spans="1:9" x14ac:dyDescent="0.25">
      <c r="A212" t="s">
        <v>65</v>
      </c>
      <c r="B212" t="s">
        <v>66</v>
      </c>
      <c r="C212" t="s">
        <v>35</v>
      </c>
      <c r="D212" s="26">
        <v>0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</row>
    <row r="213" spans="1:9" x14ac:dyDescent="0.25">
      <c r="A213" t="s">
        <v>67</v>
      </c>
      <c r="B213" t="s">
        <v>68</v>
      </c>
      <c r="C213" t="s">
        <v>58</v>
      </c>
      <c r="D213" s="26">
        <v>115</v>
      </c>
      <c r="E213" s="26">
        <v>185</v>
      </c>
      <c r="F213" s="26">
        <v>1420</v>
      </c>
      <c r="G213" s="26">
        <v>600</v>
      </c>
      <c r="H213" s="26">
        <v>150</v>
      </c>
      <c r="I213" s="26">
        <v>2470</v>
      </c>
    </row>
    <row r="214" spans="1:9" x14ac:dyDescent="0.25">
      <c r="A214" t="s">
        <v>69</v>
      </c>
      <c r="B214" t="s">
        <v>70</v>
      </c>
      <c r="C214" t="s">
        <v>34</v>
      </c>
      <c r="D214" s="26">
        <v>115</v>
      </c>
      <c r="E214" s="26">
        <v>185</v>
      </c>
      <c r="F214" s="26">
        <v>1420</v>
      </c>
      <c r="G214" s="26">
        <v>600</v>
      </c>
      <c r="H214" s="26">
        <v>150</v>
      </c>
      <c r="I214" s="26">
        <v>2470</v>
      </c>
    </row>
    <row r="215" spans="1:9" x14ac:dyDescent="0.25">
      <c r="A215" t="s">
        <v>71</v>
      </c>
      <c r="B215" t="s">
        <v>72</v>
      </c>
      <c r="C215" t="s">
        <v>58</v>
      </c>
      <c r="D215" s="26">
        <v>115</v>
      </c>
      <c r="E215" s="26">
        <v>185</v>
      </c>
      <c r="F215" s="26">
        <v>1420</v>
      </c>
      <c r="G215" s="26">
        <v>600</v>
      </c>
      <c r="H215" s="26">
        <v>150</v>
      </c>
      <c r="I215" s="26">
        <v>2470</v>
      </c>
    </row>
    <row r="216" spans="1:9" x14ac:dyDescent="0.25">
      <c r="A216" t="s">
        <v>73</v>
      </c>
      <c r="B216" t="s">
        <v>74</v>
      </c>
      <c r="C216" t="s">
        <v>34</v>
      </c>
      <c r="D216" s="26">
        <v>115</v>
      </c>
      <c r="E216" s="26">
        <v>185</v>
      </c>
      <c r="F216" s="26">
        <v>1420</v>
      </c>
      <c r="G216" s="26">
        <v>600</v>
      </c>
      <c r="H216" s="26">
        <v>150</v>
      </c>
      <c r="I216" s="26">
        <v>2470</v>
      </c>
    </row>
    <row r="217" spans="1:9" x14ac:dyDescent="0.25">
      <c r="A217" t="s">
        <v>75</v>
      </c>
      <c r="B217" t="s">
        <v>76</v>
      </c>
      <c r="C217" t="s">
        <v>58</v>
      </c>
      <c r="D217" s="26">
        <v>115</v>
      </c>
      <c r="E217" s="26">
        <v>185</v>
      </c>
      <c r="F217" s="26">
        <v>1420</v>
      </c>
      <c r="G217" s="26">
        <v>600</v>
      </c>
      <c r="H217" s="26">
        <v>150</v>
      </c>
      <c r="I217" s="26">
        <v>2470</v>
      </c>
    </row>
    <row r="218" spans="1:9" x14ac:dyDescent="0.25">
      <c r="A218" t="s">
        <v>77</v>
      </c>
      <c r="B218" t="s">
        <v>78</v>
      </c>
      <c r="C218" t="s">
        <v>58</v>
      </c>
      <c r="D218" s="26">
        <v>115</v>
      </c>
      <c r="E218" s="26">
        <v>185</v>
      </c>
      <c r="F218" s="26">
        <v>1420</v>
      </c>
      <c r="G218" s="26">
        <v>600</v>
      </c>
      <c r="H218" s="26">
        <v>150</v>
      </c>
      <c r="I218" s="26">
        <v>2470</v>
      </c>
    </row>
    <row r="219" spans="1:9" x14ac:dyDescent="0.25">
      <c r="A219" t="s">
        <v>79</v>
      </c>
      <c r="B219" t="s">
        <v>80</v>
      </c>
      <c r="C219" t="s">
        <v>58</v>
      </c>
      <c r="D219" s="26">
        <v>115</v>
      </c>
      <c r="E219" s="26">
        <v>185</v>
      </c>
      <c r="F219" s="26">
        <v>1420</v>
      </c>
      <c r="G219" s="26">
        <v>600</v>
      </c>
      <c r="H219" s="26">
        <v>150</v>
      </c>
      <c r="I219" s="26">
        <v>2470</v>
      </c>
    </row>
    <row r="220" spans="1:9" x14ac:dyDescent="0.25">
      <c r="A220" t="s">
        <v>81</v>
      </c>
      <c r="B220" t="s">
        <v>82</v>
      </c>
      <c r="C220" t="s">
        <v>58</v>
      </c>
      <c r="D220" s="26">
        <v>115</v>
      </c>
      <c r="E220" s="26">
        <v>185</v>
      </c>
      <c r="F220" s="26">
        <v>1420</v>
      </c>
      <c r="G220" s="26">
        <v>600</v>
      </c>
      <c r="H220" s="26">
        <v>150</v>
      </c>
      <c r="I220" s="26">
        <v>2470</v>
      </c>
    </row>
    <row r="221" spans="1:9" x14ac:dyDescent="0.25">
      <c r="A221" t="s">
        <v>83</v>
      </c>
      <c r="B221" t="s">
        <v>84</v>
      </c>
      <c r="C221" t="s">
        <v>58</v>
      </c>
      <c r="D221" s="26">
        <v>115</v>
      </c>
      <c r="E221" s="26">
        <v>185</v>
      </c>
      <c r="F221" s="26">
        <v>1420</v>
      </c>
      <c r="G221" s="26">
        <v>600</v>
      </c>
      <c r="H221" s="26">
        <v>150</v>
      </c>
      <c r="I221" s="26">
        <v>2470</v>
      </c>
    </row>
    <row r="222" spans="1:9" x14ac:dyDescent="0.25">
      <c r="A222" t="s">
        <v>85</v>
      </c>
      <c r="B222" t="s">
        <v>86</v>
      </c>
      <c r="C222" t="s">
        <v>58</v>
      </c>
      <c r="D222" s="26">
        <v>115</v>
      </c>
      <c r="E222" s="26">
        <v>185</v>
      </c>
      <c r="F222" s="26">
        <v>1420</v>
      </c>
      <c r="G222" s="26">
        <v>600</v>
      </c>
      <c r="H222" s="26">
        <v>150</v>
      </c>
      <c r="I222" s="26">
        <v>2470</v>
      </c>
    </row>
    <row r="223" spans="1:9" x14ac:dyDescent="0.25">
      <c r="A223" t="s">
        <v>87</v>
      </c>
      <c r="B223" t="s">
        <v>88</v>
      </c>
      <c r="C223" t="s">
        <v>58</v>
      </c>
      <c r="D223" s="26">
        <v>115</v>
      </c>
      <c r="E223" s="26">
        <v>185</v>
      </c>
      <c r="F223" s="26">
        <v>1420</v>
      </c>
      <c r="G223" s="26">
        <v>600</v>
      </c>
      <c r="H223" s="26">
        <v>150</v>
      </c>
      <c r="I223" s="26">
        <v>2470</v>
      </c>
    </row>
    <row r="224" spans="1:9" x14ac:dyDescent="0.25">
      <c r="A224" t="s">
        <v>89</v>
      </c>
      <c r="B224" t="s">
        <v>90</v>
      </c>
      <c r="C224" t="s">
        <v>58</v>
      </c>
      <c r="D224" s="26">
        <v>115</v>
      </c>
      <c r="E224" s="26">
        <v>185</v>
      </c>
      <c r="F224" s="26">
        <v>1420</v>
      </c>
      <c r="G224" s="26">
        <v>600</v>
      </c>
      <c r="H224" s="26">
        <v>150</v>
      </c>
      <c r="I224" s="26">
        <v>2470</v>
      </c>
    </row>
    <row r="225" spans="1:9" x14ac:dyDescent="0.25">
      <c r="A225" t="s">
        <v>91</v>
      </c>
      <c r="B225" t="s">
        <v>92</v>
      </c>
      <c r="C225" t="s">
        <v>58</v>
      </c>
      <c r="D225" s="26">
        <v>115</v>
      </c>
      <c r="E225" s="26">
        <v>185</v>
      </c>
      <c r="F225" s="26">
        <v>1420</v>
      </c>
      <c r="G225" s="26">
        <v>600</v>
      </c>
      <c r="H225" s="26">
        <v>150</v>
      </c>
      <c r="I225" s="26">
        <v>2470</v>
      </c>
    </row>
    <row r="226" spans="1:9" x14ac:dyDescent="0.25">
      <c r="A226" t="s">
        <v>93</v>
      </c>
      <c r="B226" t="s">
        <v>94</v>
      </c>
      <c r="C226" t="s">
        <v>58</v>
      </c>
      <c r="D226" s="26">
        <v>115</v>
      </c>
      <c r="E226" s="26">
        <v>185</v>
      </c>
      <c r="F226" s="26">
        <v>1420</v>
      </c>
      <c r="G226" s="26">
        <v>600</v>
      </c>
      <c r="H226" s="26">
        <v>150</v>
      </c>
      <c r="I226" s="26">
        <v>2470</v>
      </c>
    </row>
    <row r="227" spans="1:9" x14ac:dyDescent="0.25">
      <c r="A227" t="s">
        <v>95</v>
      </c>
      <c r="B227" t="s">
        <v>96</v>
      </c>
      <c r="C227" t="s">
        <v>58</v>
      </c>
      <c r="D227" s="26">
        <v>115</v>
      </c>
      <c r="E227" s="26">
        <v>185</v>
      </c>
      <c r="F227" s="26">
        <v>1420</v>
      </c>
      <c r="G227" s="26">
        <v>600</v>
      </c>
      <c r="H227" s="26">
        <v>150</v>
      </c>
      <c r="I227" s="26">
        <v>2470</v>
      </c>
    </row>
    <row r="228" spans="1:9" x14ac:dyDescent="0.25">
      <c r="A228" t="s">
        <v>97</v>
      </c>
      <c r="B228" t="s">
        <v>98</v>
      </c>
      <c r="C228" t="s">
        <v>58</v>
      </c>
      <c r="D228" s="26">
        <v>115</v>
      </c>
      <c r="E228" s="26">
        <v>185</v>
      </c>
      <c r="F228" s="26">
        <v>1420</v>
      </c>
      <c r="G228" s="26">
        <v>600</v>
      </c>
      <c r="H228" s="26">
        <v>150</v>
      </c>
      <c r="I228" s="26">
        <v>2470</v>
      </c>
    </row>
    <row r="229" spans="1:9" x14ac:dyDescent="0.25">
      <c r="A229" t="s">
        <v>99</v>
      </c>
      <c r="B229" t="s">
        <v>100</v>
      </c>
      <c r="C229" t="s">
        <v>58</v>
      </c>
      <c r="D229" s="26">
        <v>115</v>
      </c>
      <c r="E229" s="26">
        <v>185</v>
      </c>
      <c r="F229" s="26">
        <v>1420</v>
      </c>
      <c r="G229" s="26">
        <v>600</v>
      </c>
      <c r="H229" s="26">
        <v>150</v>
      </c>
      <c r="I229" s="26">
        <v>2470</v>
      </c>
    </row>
    <row r="230" spans="1:9" x14ac:dyDescent="0.25">
      <c r="A230" t="s">
        <v>101</v>
      </c>
      <c r="B230" t="s">
        <v>102</v>
      </c>
      <c r="C230" t="s">
        <v>58</v>
      </c>
      <c r="D230" s="26">
        <v>115</v>
      </c>
      <c r="E230" s="26">
        <v>185</v>
      </c>
      <c r="F230" s="26">
        <v>1420</v>
      </c>
      <c r="G230" s="26">
        <v>600</v>
      </c>
      <c r="H230" s="26">
        <v>150</v>
      </c>
      <c r="I230" s="26">
        <v>2470</v>
      </c>
    </row>
    <row r="231" spans="1:9" x14ac:dyDescent="0.25">
      <c r="A231" t="s">
        <v>103</v>
      </c>
      <c r="B231" t="s">
        <v>104</v>
      </c>
      <c r="C231" t="s">
        <v>58</v>
      </c>
      <c r="D231" s="26">
        <v>115</v>
      </c>
      <c r="E231" s="26">
        <v>185</v>
      </c>
      <c r="F231" s="26">
        <v>1420</v>
      </c>
      <c r="G231" s="26">
        <v>600</v>
      </c>
      <c r="H231" s="26">
        <v>150</v>
      </c>
      <c r="I231" s="26">
        <v>2470</v>
      </c>
    </row>
    <row r="232" spans="1:9" x14ac:dyDescent="0.25">
      <c r="A232" t="s">
        <v>105</v>
      </c>
      <c r="B232" t="s">
        <v>106</v>
      </c>
      <c r="C232" t="s">
        <v>58</v>
      </c>
      <c r="D232" s="26">
        <v>115</v>
      </c>
      <c r="E232" s="26">
        <v>185</v>
      </c>
      <c r="F232" s="26">
        <v>1420</v>
      </c>
      <c r="G232" s="26">
        <v>600</v>
      </c>
      <c r="H232" s="26">
        <v>150</v>
      </c>
      <c r="I232" s="26">
        <v>2470</v>
      </c>
    </row>
    <row r="233" spans="1:9" x14ac:dyDescent="0.25">
      <c r="A233" t="s">
        <v>107</v>
      </c>
      <c r="B233" t="s">
        <v>108</v>
      </c>
      <c r="C233" t="s">
        <v>38</v>
      </c>
      <c r="D233" s="26">
        <v>1150</v>
      </c>
      <c r="E233" s="26">
        <v>1850</v>
      </c>
      <c r="F233" s="26">
        <v>14200</v>
      </c>
      <c r="G233" s="26">
        <v>600</v>
      </c>
      <c r="H233" s="26">
        <v>1500</v>
      </c>
      <c r="I233" s="26">
        <v>19300</v>
      </c>
    </row>
    <row r="234" spans="1:9" x14ac:dyDescent="0.25">
      <c r="A234" t="s">
        <v>109</v>
      </c>
      <c r="B234" t="s">
        <v>110</v>
      </c>
      <c r="C234" t="s">
        <v>34</v>
      </c>
      <c r="D234" s="26">
        <v>115</v>
      </c>
      <c r="E234" s="26">
        <v>185</v>
      </c>
      <c r="F234" s="26">
        <v>1420</v>
      </c>
      <c r="G234" s="26">
        <v>600</v>
      </c>
      <c r="H234" s="26">
        <v>150</v>
      </c>
      <c r="I234" s="26">
        <v>2470</v>
      </c>
    </row>
    <row r="235" spans="1:9" x14ac:dyDescent="0.25">
      <c r="A235" t="s">
        <v>111</v>
      </c>
      <c r="B235" t="s">
        <v>112</v>
      </c>
      <c r="C235" t="s">
        <v>34</v>
      </c>
      <c r="D235" s="26">
        <v>115</v>
      </c>
      <c r="E235" s="26">
        <v>185</v>
      </c>
      <c r="F235" s="26">
        <v>1420</v>
      </c>
      <c r="G235" s="26">
        <v>600</v>
      </c>
      <c r="H235" s="26">
        <v>150</v>
      </c>
      <c r="I235" s="26">
        <v>2470</v>
      </c>
    </row>
    <row r="236" spans="1:9" x14ac:dyDescent="0.25">
      <c r="A236" t="s">
        <v>113</v>
      </c>
      <c r="B236" t="s">
        <v>114</v>
      </c>
      <c r="C236" t="s">
        <v>38</v>
      </c>
      <c r="D236" s="26">
        <v>460</v>
      </c>
      <c r="E236" s="26">
        <v>740</v>
      </c>
      <c r="F236" s="26">
        <v>5680</v>
      </c>
      <c r="G236" s="26">
        <v>600</v>
      </c>
      <c r="H236" s="26">
        <v>600</v>
      </c>
      <c r="I236" s="26">
        <v>8080</v>
      </c>
    </row>
    <row r="237" spans="1:9" x14ac:dyDescent="0.25">
      <c r="A237" t="s">
        <v>115</v>
      </c>
      <c r="B237" t="s">
        <v>116</v>
      </c>
      <c r="C237" t="s">
        <v>38</v>
      </c>
      <c r="D237" s="26">
        <v>1725</v>
      </c>
      <c r="E237" s="26">
        <v>2775</v>
      </c>
      <c r="F237" s="26">
        <v>21300</v>
      </c>
      <c r="G237" s="26">
        <v>600</v>
      </c>
      <c r="H237" s="26">
        <v>2250</v>
      </c>
      <c r="I237" s="26">
        <v>28650</v>
      </c>
    </row>
    <row r="238" spans="1:9" x14ac:dyDescent="0.25">
      <c r="A238" t="s">
        <v>117</v>
      </c>
      <c r="B238" t="s">
        <v>118</v>
      </c>
      <c r="C238" t="s">
        <v>38</v>
      </c>
      <c r="D238" s="26">
        <v>115</v>
      </c>
      <c r="E238" s="26">
        <v>185</v>
      </c>
      <c r="F238" s="26">
        <v>1420</v>
      </c>
      <c r="G238" s="26">
        <v>600</v>
      </c>
      <c r="H238" s="26">
        <v>150</v>
      </c>
      <c r="I238" s="26">
        <v>2470</v>
      </c>
    </row>
    <row r="239" spans="1:9" x14ac:dyDescent="0.25">
      <c r="A239" t="s">
        <v>119</v>
      </c>
      <c r="B239" t="s">
        <v>120</v>
      </c>
      <c r="C239" t="s">
        <v>34</v>
      </c>
      <c r="D239" s="26">
        <v>345</v>
      </c>
      <c r="E239" s="26">
        <v>555</v>
      </c>
      <c r="F239" s="26">
        <v>4260</v>
      </c>
      <c r="G239" s="26">
        <v>600</v>
      </c>
      <c r="H239" s="26">
        <v>450</v>
      </c>
      <c r="I239" s="26">
        <v>6210</v>
      </c>
    </row>
    <row r="240" spans="1:9" x14ac:dyDescent="0.25">
      <c r="A240" t="s">
        <v>121</v>
      </c>
      <c r="B240" t="s">
        <v>122</v>
      </c>
      <c r="C240" t="s">
        <v>34</v>
      </c>
      <c r="D240" s="26">
        <v>345</v>
      </c>
      <c r="E240" s="26">
        <v>555</v>
      </c>
      <c r="F240" s="26">
        <v>4260</v>
      </c>
      <c r="G240" s="26">
        <v>600</v>
      </c>
      <c r="H240" s="26">
        <v>450</v>
      </c>
      <c r="I240" s="26">
        <v>6210</v>
      </c>
    </row>
    <row r="241" spans="1:9" x14ac:dyDescent="0.25">
      <c r="A241" t="s">
        <v>123</v>
      </c>
      <c r="B241" t="s">
        <v>124</v>
      </c>
      <c r="C241" t="s">
        <v>34</v>
      </c>
      <c r="D241" s="26">
        <v>345</v>
      </c>
      <c r="E241" s="26">
        <v>555</v>
      </c>
      <c r="F241" s="26">
        <f>4260*1.5</f>
        <v>6390</v>
      </c>
      <c r="G241" s="26">
        <v>600</v>
      </c>
      <c r="H241" s="26">
        <v>450</v>
      </c>
      <c r="I241" s="26">
        <f>SUM(D241:H241)</f>
        <v>8340</v>
      </c>
    </row>
    <row r="242" spans="1:9" x14ac:dyDescent="0.25">
      <c r="A242" t="s">
        <v>125</v>
      </c>
      <c r="B242" t="s">
        <v>126</v>
      </c>
      <c r="C242" t="s">
        <v>35</v>
      </c>
      <c r="D242" s="26">
        <v>115</v>
      </c>
      <c r="E242" s="26">
        <v>185</v>
      </c>
      <c r="F242" s="26">
        <v>1420</v>
      </c>
      <c r="G242" s="26">
        <v>600</v>
      </c>
      <c r="H242" s="26">
        <v>150</v>
      </c>
      <c r="I242" s="26">
        <v>2470</v>
      </c>
    </row>
    <row r="243" spans="1:9" x14ac:dyDescent="0.25">
      <c r="A243" t="s">
        <v>127</v>
      </c>
      <c r="B243" t="s">
        <v>128</v>
      </c>
      <c r="C243" t="s">
        <v>35</v>
      </c>
      <c r="D243" s="26">
        <v>115</v>
      </c>
      <c r="E243" s="26">
        <v>185</v>
      </c>
      <c r="F243" s="26">
        <v>1420</v>
      </c>
      <c r="G243" s="26">
        <v>600</v>
      </c>
      <c r="H243" s="26">
        <v>150</v>
      </c>
      <c r="I243" s="26">
        <v>2470</v>
      </c>
    </row>
    <row r="244" spans="1:9" x14ac:dyDescent="0.25">
      <c r="A244" t="s">
        <v>129</v>
      </c>
      <c r="B244" t="s">
        <v>130</v>
      </c>
      <c r="C244" t="s">
        <v>35</v>
      </c>
      <c r="D244" s="26">
        <v>115</v>
      </c>
      <c r="E244" s="26">
        <v>185</v>
      </c>
      <c r="F244" s="26">
        <v>1420</v>
      </c>
      <c r="G244" s="26">
        <v>600</v>
      </c>
      <c r="H244" s="26">
        <v>150</v>
      </c>
      <c r="I244" s="26">
        <v>2470</v>
      </c>
    </row>
    <row r="245" spans="1:9" x14ac:dyDescent="0.25">
      <c r="A245" t="s">
        <v>131</v>
      </c>
      <c r="B245" t="s">
        <v>132</v>
      </c>
      <c r="C245" t="s">
        <v>35</v>
      </c>
      <c r="D245" s="26">
        <v>115</v>
      </c>
      <c r="E245" s="26">
        <v>185</v>
      </c>
      <c r="F245" s="26">
        <v>1420</v>
      </c>
      <c r="G245" s="26">
        <v>600</v>
      </c>
      <c r="H245" s="26">
        <v>150</v>
      </c>
      <c r="I245" s="26">
        <v>2470</v>
      </c>
    </row>
    <row r="246" spans="1:9" x14ac:dyDescent="0.25">
      <c r="A246" t="s">
        <v>133</v>
      </c>
      <c r="B246" t="s">
        <v>134</v>
      </c>
      <c r="C246" t="s">
        <v>35</v>
      </c>
      <c r="D246" s="26">
        <v>115</v>
      </c>
      <c r="E246" s="26">
        <v>185</v>
      </c>
      <c r="F246" s="26">
        <v>1420</v>
      </c>
      <c r="G246" s="26">
        <v>600</v>
      </c>
      <c r="H246" s="26">
        <v>150</v>
      </c>
      <c r="I246" s="26">
        <v>2470</v>
      </c>
    </row>
    <row r="247" spans="1:9" x14ac:dyDescent="0.25">
      <c r="A247" t="s">
        <v>135</v>
      </c>
      <c r="B247" t="s">
        <v>136</v>
      </c>
      <c r="C247" t="s">
        <v>35</v>
      </c>
      <c r="D247" s="26">
        <v>115</v>
      </c>
      <c r="E247" s="26">
        <v>185</v>
      </c>
      <c r="F247" s="26">
        <v>1420</v>
      </c>
      <c r="G247" s="26">
        <v>600</v>
      </c>
      <c r="H247" s="26">
        <v>150</v>
      </c>
      <c r="I247" s="26">
        <v>2470</v>
      </c>
    </row>
    <row r="248" spans="1:9" x14ac:dyDescent="0.25">
      <c r="A248" t="s">
        <v>137</v>
      </c>
      <c r="B248" t="s">
        <v>138</v>
      </c>
      <c r="C248" t="s">
        <v>35</v>
      </c>
      <c r="D248" s="26">
        <v>115</v>
      </c>
      <c r="E248" s="26">
        <v>185</v>
      </c>
      <c r="F248" s="26">
        <v>1420</v>
      </c>
      <c r="G248" s="26">
        <v>600</v>
      </c>
      <c r="H248" s="26">
        <v>150</v>
      </c>
      <c r="I248" s="26">
        <v>2470</v>
      </c>
    </row>
    <row r="249" spans="1:9" x14ac:dyDescent="0.25">
      <c r="A249" t="s">
        <v>139</v>
      </c>
      <c r="B249" t="s">
        <v>140</v>
      </c>
      <c r="C249" t="s">
        <v>35</v>
      </c>
      <c r="D249" s="26">
        <v>115</v>
      </c>
      <c r="E249" s="26">
        <v>185</v>
      </c>
      <c r="F249" s="26">
        <v>1420</v>
      </c>
      <c r="G249" s="26">
        <v>600</v>
      </c>
      <c r="H249" s="26">
        <v>150</v>
      </c>
      <c r="I249" s="26">
        <v>2470</v>
      </c>
    </row>
    <row r="250" spans="1:9" x14ac:dyDescent="0.25">
      <c r="A250" t="s">
        <v>141</v>
      </c>
      <c r="B250" t="s">
        <v>142</v>
      </c>
      <c r="C250" t="s">
        <v>35</v>
      </c>
      <c r="D250" s="26">
        <v>230</v>
      </c>
      <c r="E250" s="26">
        <v>370</v>
      </c>
      <c r="F250" s="26">
        <v>2840</v>
      </c>
      <c r="G250" s="26">
        <v>600</v>
      </c>
      <c r="H250" s="26">
        <v>300</v>
      </c>
      <c r="I250" s="26">
        <v>4340</v>
      </c>
    </row>
    <row r="251" spans="1:9" x14ac:dyDescent="0.25">
      <c r="A251" t="s">
        <v>143</v>
      </c>
      <c r="B251" t="s">
        <v>144</v>
      </c>
      <c r="C251" t="s">
        <v>35</v>
      </c>
      <c r="D251" s="26">
        <v>345</v>
      </c>
      <c r="E251" s="26">
        <v>555</v>
      </c>
      <c r="F251" s="26">
        <v>4260</v>
      </c>
      <c r="G251" s="26">
        <v>600</v>
      </c>
      <c r="H251" s="26">
        <v>450</v>
      </c>
      <c r="I251" s="26">
        <v>6210</v>
      </c>
    </row>
    <row r="252" spans="1:9" x14ac:dyDescent="0.25">
      <c r="A252" t="s">
        <v>145</v>
      </c>
      <c r="B252" t="s">
        <v>146</v>
      </c>
      <c r="C252" t="s">
        <v>35</v>
      </c>
      <c r="D252" s="26">
        <v>115</v>
      </c>
      <c r="E252" s="26">
        <v>185</v>
      </c>
      <c r="F252" s="26">
        <v>1420</v>
      </c>
      <c r="G252" s="26">
        <v>600</v>
      </c>
      <c r="H252" s="26">
        <v>150</v>
      </c>
      <c r="I252" s="26">
        <v>2470</v>
      </c>
    </row>
    <row r="253" spans="1:9" x14ac:dyDescent="0.25">
      <c r="A253" t="s">
        <v>147</v>
      </c>
      <c r="B253" t="s">
        <v>148</v>
      </c>
      <c r="C253" t="s">
        <v>35</v>
      </c>
      <c r="D253" s="26">
        <v>115</v>
      </c>
      <c r="E253" s="26">
        <v>185</v>
      </c>
      <c r="F253" s="26">
        <v>1420</v>
      </c>
      <c r="G253" s="26">
        <v>600</v>
      </c>
      <c r="H253" s="26">
        <v>150</v>
      </c>
      <c r="I253" s="26">
        <v>2470</v>
      </c>
    </row>
    <row r="254" spans="1:9" x14ac:dyDescent="0.25">
      <c r="A254" t="s">
        <v>149</v>
      </c>
      <c r="B254" t="s">
        <v>150</v>
      </c>
      <c r="C254" t="s">
        <v>35</v>
      </c>
      <c r="D254" s="26">
        <v>115</v>
      </c>
      <c r="E254" s="26">
        <v>185</v>
      </c>
      <c r="F254" s="26">
        <v>1420</v>
      </c>
      <c r="G254" s="26">
        <v>600</v>
      </c>
      <c r="H254" s="26">
        <v>150</v>
      </c>
      <c r="I254" s="26">
        <v>2470</v>
      </c>
    </row>
    <row r="255" spans="1:9" x14ac:dyDescent="0.25">
      <c r="A255" t="s">
        <v>151</v>
      </c>
      <c r="B255" t="s">
        <v>152</v>
      </c>
      <c r="C255" t="s">
        <v>35</v>
      </c>
      <c r="D255" s="26">
        <v>460</v>
      </c>
      <c r="E255" s="26">
        <v>740</v>
      </c>
      <c r="F255" s="26">
        <v>5680</v>
      </c>
      <c r="G255" s="26">
        <v>600</v>
      </c>
      <c r="H255" s="26">
        <v>600</v>
      </c>
      <c r="I255" s="26">
        <v>8080</v>
      </c>
    </row>
    <row r="256" spans="1:9" x14ac:dyDescent="0.25">
      <c r="A256" t="s">
        <v>153</v>
      </c>
      <c r="B256" t="s">
        <v>154</v>
      </c>
      <c r="C256" t="s">
        <v>34</v>
      </c>
      <c r="D256" s="26">
        <v>345</v>
      </c>
      <c r="E256" s="26">
        <v>555</v>
      </c>
      <c r="F256" s="26">
        <f>4260*1.5</f>
        <v>6390</v>
      </c>
      <c r="G256" s="26">
        <v>600</v>
      </c>
      <c r="H256" s="26">
        <v>450</v>
      </c>
      <c r="I256" s="26">
        <f>SUM(D256:H256)</f>
        <v>8340</v>
      </c>
    </row>
    <row r="257" spans="1:9" x14ac:dyDescent="0.25">
      <c r="A257" t="s">
        <v>155</v>
      </c>
      <c r="B257" t="s">
        <v>156</v>
      </c>
      <c r="C257" t="s">
        <v>35</v>
      </c>
      <c r="D257" s="26">
        <v>115</v>
      </c>
      <c r="E257" s="26">
        <v>185</v>
      </c>
      <c r="F257" s="26">
        <v>1420</v>
      </c>
      <c r="G257" s="26">
        <v>600</v>
      </c>
      <c r="H257" s="26">
        <v>150</v>
      </c>
      <c r="I257" s="26">
        <v>2470</v>
      </c>
    </row>
    <row r="258" spans="1:9" x14ac:dyDescent="0.25">
      <c r="A258" t="s">
        <v>157</v>
      </c>
      <c r="B258" t="s">
        <v>158</v>
      </c>
      <c r="C258" t="s">
        <v>35</v>
      </c>
      <c r="D258" s="26">
        <v>115</v>
      </c>
      <c r="E258" s="26">
        <v>185</v>
      </c>
      <c r="F258" s="26">
        <v>1420</v>
      </c>
      <c r="G258" s="26">
        <v>600</v>
      </c>
      <c r="H258" s="26">
        <v>150</v>
      </c>
      <c r="I258" s="26">
        <v>2470</v>
      </c>
    </row>
    <row r="259" spans="1:9" x14ac:dyDescent="0.25">
      <c r="A259" t="s">
        <v>159</v>
      </c>
      <c r="B259" t="s">
        <v>160</v>
      </c>
      <c r="C259" t="s">
        <v>38</v>
      </c>
      <c r="D259" s="26">
        <v>115</v>
      </c>
      <c r="E259" s="26">
        <v>185</v>
      </c>
      <c r="F259" s="26">
        <v>1420</v>
      </c>
      <c r="G259" s="26">
        <v>600</v>
      </c>
      <c r="H259" s="26">
        <v>150</v>
      </c>
      <c r="I259" s="26">
        <v>2470</v>
      </c>
    </row>
    <row r="260" spans="1:9" x14ac:dyDescent="0.25">
      <c r="A260" t="s">
        <v>161</v>
      </c>
      <c r="B260" t="s">
        <v>162</v>
      </c>
      <c r="C260" t="s">
        <v>58</v>
      </c>
      <c r="D260" s="26">
        <v>115</v>
      </c>
      <c r="E260" s="26">
        <v>185</v>
      </c>
      <c r="F260" s="26">
        <v>1420</v>
      </c>
      <c r="G260" s="26">
        <v>600</v>
      </c>
      <c r="H260" s="26">
        <v>150</v>
      </c>
      <c r="I260" s="26">
        <v>2470</v>
      </c>
    </row>
    <row r="261" spans="1:9" x14ac:dyDescent="0.25">
      <c r="A261" t="s">
        <v>163</v>
      </c>
      <c r="B261" t="s">
        <v>164</v>
      </c>
      <c r="C261" t="s">
        <v>58</v>
      </c>
      <c r="D261" s="26">
        <v>230</v>
      </c>
      <c r="E261" s="26">
        <v>370</v>
      </c>
      <c r="F261" s="26">
        <v>2840</v>
      </c>
      <c r="G261" s="26">
        <v>600</v>
      </c>
      <c r="H261" s="26">
        <v>300</v>
      </c>
      <c r="I261" s="26">
        <v>4340</v>
      </c>
    </row>
    <row r="262" spans="1:9" x14ac:dyDescent="0.25">
      <c r="A262" t="s">
        <v>165</v>
      </c>
      <c r="B262" t="s">
        <v>166</v>
      </c>
      <c r="C262" t="s">
        <v>34</v>
      </c>
      <c r="D262" s="26">
        <v>115</v>
      </c>
      <c r="E262" s="26">
        <v>185</v>
      </c>
      <c r="F262" s="26">
        <v>1420</v>
      </c>
      <c r="G262" s="26">
        <v>600</v>
      </c>
      <c r="H262" s="26">
        <v>150</v>
      </c>
      <c r="I262" s="26">
        <v>2470</v>
      </c>
    </row>
    <row r="263" spans="1:9" x14ac:dyDescent="0.25">
      <c r="A263" t="s">
        <v>167</v>
      </c>
      <c r="B263" t="s">
        <v>168</v>
      </c>
      <c r="C263" t="s">
        <v>34</v>
      </c>
      <c r="D263" s="26">
        <v>115</v>
      </c>
      <c r="E263" s="26">
        <v>185</v>
      </c>
      <c r="F263" s="26">
        <v>1420</v>
      </c>
      <c r="G263" s="26">
        <v>600</v>
      </c>
      <c r="H263" s="26">
        <v>150</v>
      </c>
      <c r="I263" s="26">
        <v>2470</v>
      </c>
    </row>
    <row r="264" spans="1:9" x14ac:dyDescent="0.25">
      <c r="A264" t="s">
        <v>169</v>
      </c>
      <c r="B264" t="s">
        <v>170</v>
      </c>
      <c r="C264" t="s">
        <v>34</v>
      </c>
      <c r="D264" s="26">
        <v>115</v>
      </c>
      <c r="E264" s="26">
        <v>185</v>
      </c>
      <c r="F264" s="26">
        <v>1420</v>
      </c>
      <c r="G264" s="26">
        <v>600</v>
      </c>
      <c r="H264" s="26">
        <v>150</v>
      </c>
      <c r="I264" s="26">
        <v>2470</v>
      </c>
    </row>
    <row r="265" spans="1:9" x14ac:dyDescent="0.25">
      <c r="A265" t="s">
        <v>171</v>
      </c>
      <c r="B265" t="s">
        <v>172</v>
      </c>
      <c r="C265" t="s">
        <v>34</v>
      </c>
      <c r="D265" s="26">
        <v>115</v>
      </c>
      <c r="E265" s="26">
        <v>185</v>
      </c>
      <c r="F265" s="26">
        <v>1420</v>
      </c>
      <c r="G265" s="26">
        <v>600</v>
      </c>
      <c r="H265" s="26">
        <v>150</v>
      </c>
      <c r="I265" s="26">
        <v>2470</v>
      </c>
    </row>
    <row r="266" spans="1:9" x14ac:dyDescent="0.25">
      <c r="A266" t="s">
        <v>173</v>
      </c>
      <c r="B266" t="s">
        <v>174</v>
      </c>
      <c r="C266" t="s">
        <v>34</v>
      </c>
      <c r="D266" s="26">
        <v>115</v>
      </c>
      <c r="E266" s="26">
        <v>185</v>
      </c>
      <c r="F266" s="26">
        <v>1420</v>
      </c>
      <c r="G266" s="26">
        <v>600</v>
      </c>
      <c r="H266" s="26">
        <v>150</v>
      </c>
      <c r="I266" s="26">
        <v>2470</v>
      </c>
    </row>
    <row r="267" spans="1:9" x14ac:dyDescent="0.25">
      <c r="A267" t="s">
        <v>175</v>
      </c>
      <c r="B267" t="s">
        <v>176</v>
      </c>
      <c r="C267" t="s">
        <v>34</v>
      </c>
      <c r="D267" s="26">
        <v>115</v>
      </c>
      <c r="E267" s="26">
        <v>185</v>
      </c>
      <c r="F267" s="26">
        <v>1420</v>
      </c>
      <c r="G267" s="26">
        <v>600</v>
      </c>
      <c r="H267" s="26">
        <v>150</v>
      </c>
      <c r="I267" s="26">
        <v>2470</v>
      </c>
    </row>
    <row r="268" spans="1:9" x14ac:dyDescent="0.25">
      <c r="A268" t="s">
        <v>177</v>
      </c>
      <c r="B268" t="s">
        <v>178</v>
      </c>
      <c r="C268" t="s">
        <v>34</v>
      </c>
      <c r="D268" s="26">
        <v>115</v>
      </c>
      <c r="E268" s="26">
        <v>185</v>
      </c>
      <c r="F268" s="26">
        <v>1420</v>
      </c>
      <c r="G268" s="26">
        <v>600</v>
      </c>
      <c r="H268" s="26">
        <v>150</v>
      </c>
      <c r="I268" s="26">
        <v>2470</v>
      </c>
    </row>
    <row r="269" spans="1:9" x14ac:dyDescent="0.25">
      <c r="A269" t="s">
        <v>179</v>
      </c>
      <c r="B269" t="s">
        <v>180</v>
      </c>
      <c r="C269" t="s">
        <v>34</v>
      </c>
      <c r="D269" s="26">
        <v>115</v>
      </c>
      <c r="E269" s="26">
        <v>185</v>
      </c>
      <c r="F269" s="26">
        <v>1420</v>
      </c>
      <c r="G269" s="26">
        <v>600</v>
      </c>
      <c r="H269" s="26">
        <v>150</v>
      </c>
      <c r="I269" s="26">
        <v>2470</v>
      </c>
    </row>
    <row r="270" spans="1:9" x14ac:dyDescent="0.25">
      <c r="A270" t="s">
        <v>181</v>
      </c>
      <c r="B270" t="s">
        <v>182</v>
      </c>
      <c r="C270" t="s">
        <v>34</v>
      </c>
      <c r="D270" s="26">
        <v>115</v>
      </c>
      <c r="E270" s="26">
        <v>185</v>
      </c>
      <c r="F270" s="26">
        <v>1420</v>
      </c>
      <c r="G270" s="26">
        <v>600</v>
      </c>
      <c r="H270" s="26">
        <v>150</v>
      </c>
      <c r="I270" s="26">
        <v>2470</v>
      </c>
    </row>
    <row r="271" spans="1:9" x14ac:dyDescent="0.25">
      <c r="A271" t="s">
        <v>183</v>
      </c>
      <c r="B271" t="s">
        <v>184</v>
      </c>
      <c r="C271" t="s">
        <v>34</v>
      </c>
      <c r="D271" s="26">
        <v>115</v>
      </c>
      <c r="E271" s="26">
        <v>185</v>
      </c>
      <c r="F271" s="26">
        <v>1420</v>
      </c>
      <c r="G271" s="26">
        <v>600</v>
      </c>
      <c r="H271" s="26">
        <v>150</v>
      </c>
      <c r="I271" s="26">
        <v>2470</v>
      </c>
    </row>
    <row r="272" spans="1:9" x14ac:dyDescent="0.25">
      <c r="A272" t="s">
        <v>185</v>
      </c>
      <c r="B272" t="s">
        <v>186</v>
      </c>
      <c r="C272" t="s">
        <v>58</v>
      </c>
      <c r="D272" s="26">
        <v>115</v>
      </c>
      <c r="E272" s="26">
        <v>185</v>
      </c>
      <c r="F272" s="26">
        <v>1420</v>
      </c>
      <c r="G272" s="26">
        <v>600</v>
      </c>
      <c r="H272" s="26">
        <v>150</v>
      </c>
      <c r="I272" s="26">
        <v>2470</v>
      </c>
    </row>
    <row r="273" spans="1:9" x14ac:dyDescent="0.25">
      <c r="A273" t="s">
        <v>187</v>
      </c>
      <c r="B273" t="s">
        <v>188</v>
      </c>
      <c r="C273" t="s">
        <v>58</v>
      </c>
      <c r="D273" s="26">
        <v>115</v>
      </c>
      <c r="E273" s="26">
        <v>185</v>
      </c>
      <c r="F273" s="26">
        <v>1420</v>
      </c>
      <c r="G273" s="26">
        <v>600</v>
      </c>
      <c r="H273" s="26">
        <v>150</v>
      </c>
      <c r="I273" s="26">
        <v>2470</v>
      </c>
    </row>
    <row r="274" spans="1:9" x14ac:dyDescent="0.25">
      <c r="A274" t="s">
        <v>189</v>
      </c>
      <c r="B274" t="s">
        <v>190</v>
      </c>
      <c r="C274" t="s">
        <v>38</v>
      </c>
      <c r="D274" s="26">
        <v>230</v>
      </c>
      <c r="E274" s="26">
        <v>370</v>
      </c>
      <c r="F274" s="26">
        <v>2840</v>
      </c>
      <c r="G274" s="26">
        <v>600</v>
      </c>
      <c r="H274" s="26">
        <v>300</v>
      </c>
      <c r="I274" s="26">
        <v>4340</v>
      </c>
    </row>
    <row r="275" spans="1:9" x14ac:dyDescent="0.25">
      <c r="A275" t="s">
        <v>191</v>
      </c>
      <c r="B275" t="s">
        <v>192</v>
      </c>
      <c r="C275" t="s">
        <v>58</v>
      </c>
      <c r="D275" s="26">
        <v>115</v>
      </c>
      <c r="E275" s="26">
        <v>185</v>
      </c>
      <c r="F275" s="26">
        <v>1420</v>
      </c>
      <c r="G275" s="26">
        <v>600</v>
      </c>
      <c r="H275" s="26">
        <v>150</v>
      </c>
      <c r="I275" s="26">
        <v>2470</v>
      </c>
    </row>
    <row r="276" spans="1:9" x14ac:dyDescent="0.25">
      <c r="A276" t="s">
        <v>193</v>
      </c>
      <c r="B276" t="s">
        <v>194</v>
      </c>
      <c r="C276" t="s">
        <v>58</v>
      </c>
      <c r="D276" s="26">
        <v>115</v>
      </c>
      <c r="E276" s="26">
        <v>185</v>
      </c>
      <c r="F276" s="26">
        <v>1420</v>
      </c>
      <c r="G276" s="26">
        <v>600</v>
      </c>
      <c r="H276" s="26">
        <v>150</v>
      </c>
      <c r="I276" s="26">
        <v>2470</v>
      </c>
    </row>
    <row r="277" spans="1:9" x14ac:dyDescent="0.25">
      <c r="A277" t="s">
        <v>195</v>
      </c>
      <c r="B277" t="s">
        <v>196</v>
      </c>
      <c r="C277" t="s">
        <v>58</v>
      </c>
      <c r="D277" s="26">
        <v>115</v>
      </c>
      <c r="E277" s="26">
        <v>185</v>
      </c>
      <c r="F277" s="26">
        <v>1420</v>
      </c>
      <c r="G277" s="26">
        <v>600</v>
      </c>
      <c r="H277" s="26">
        <v>150</v>
      </c>
      <c r="I277" s="26">
        <v>2470</v>
      </c>
    </row>
    <row r="278" spans="1:9" x14ac:dyDescent="0.25">
      <c r="A278" t="s">
        <v>197</v>
      </c>
      <c r="B278" t="s">
        <v>198</v>
      </c>
      <c r="C278" t="s">
        <v>35</v>
      </c>
      <c r="D278" s="26">
        <v>0</v>
      </c>
      <c r="E278" s="26">
        <v>0</v>
      </c>
      <c r="F278" s="26">
        <v>0</v>
      </c>
      <c r="G278" s="26">
        <v>0</v>
      </c>
      <c r="H278" s="26">
        <v>0</v>
      </c>
      <c r="I278" s="26">
        <v>0</v>
      </c>
    </row>
    <row r="279" spans="1:9" x14ac:dyDescent="0.25">
      <c r="A279" t="s">
        <v>199</v>
      </c>
      <c r="B279" t="s">
        <v>200</v>
      </c>
      <c r="C279" t="s">
        <v>35</v>
      </c>
      <c r="D279" s="26">
        <v>0</v>
      </c>
      <c r="E279" s="26">
        <v>0</v>
      </c>
      <c r="F279" s="26">
        <v>0</v>
      </c>
      <c r="G279" s="26">
        <v>0</v>
      </c>
      <c r="H279" s="26">
        <v>0</v>
      </c>
      <c r="I279" s="26">
        <v>0</v>
      </c>
    </row>
    <row r="280" spans="1:9" x14ac:dyDescent="0.25">
      <c r="A280" t="s">
        <v>201</v>
      </c>
      <c r="B280" t="s">
        <v>202</v>
      </c>
      <c r="C280" t="s">
        <v>34</v>
      </c>
      <c r="D280" s="26">
        <v>115</v>
      </c>
      <c r="E280" s="26">
        <v>185</v>
      </c>
      <c r="F280" s="26">
        <v>1420</v>
      </c>
      <c r="G280" s="26">
        <v>600</v>
      </c>
      <c r="H280" s="26">
        <v>150</v>
      </c>
      <c r="I280" s="26">
        <v>2470</v>
      </c>
    </row>
    <row r="281" spans="1:9" x14ac:dyDescent="0.25">
      <c r="A281" t="s">
        <v>203</v>
      </c>
      <c r="B281" t="s">
        <v>204</v>
      </c>
      <c r="C281" t="s">
        <v>58</v>
      </c>
      <c r="D281" s="26">
        <v>115</v>
      </c>
      <c r="E281" s="26">
        <v>185</v>
      </c>
      <c r="F281" s="26">
        <v>1420</v>
      </c>
      <c r="G281" s="26">
        <v>600</v>
      </c>
      <c r="H281" s="26">
        <v>150</v>
      </c>
      <c r="I281" s="26">
        <v>2470</v>
      </c>
    </row>
    <row r="282" spans="1:9" x14ac:dyDescent="0.25">
      <c r="A282" t="s">
        <v>205</v>
      </c>
      <c r="B282" t="s">
        <v>206</v>
      </c>
      <c r="C282" t="s">
        <v>58</v>
      </c>
      <c r="D282" s="26">
        <v>115</v>
      </c>
      <c r="E282" s="26">
        <v>185</v>
      </c>
      <c r="F282" s="26">
        <v>1420</v>
      </c>
      <c r="G282" s="26">
        <v>600</v>
      </c>
      <c r="H282" s="26">
        <v>150</v>
      </c>
      <c r="I282" s="26">
        <v>2470</v>
      </c>
    </row>
    <row r="283" spans="1:9" x14ac:dyDescent="0.25">
      <c r="A283" t="s">
        <v>207</v>
      </c>
      <c r="B283" t="s">
        <v>208</v>
      </c>
      <c r="C283" t="s">
        <v>58</v>
      </c>
      <c r="D283" s="26">
        <v>115</v>
      </c>
      <c r="E283" s="26">
        <v>185</v>
      </c>
      <c r="F283" s="26">
        <v>1420</v>
      </c>
      <c r="G283" s="26">
        <v>600</v>
      </c>
      <c r="H283" s="26">
        <v>150</v>
      </c>
      <c r="I283" s="26">
        <v>2470</v>
      </c>
    </row>
    <row r="284" spans="1:9" x14ac:dyDescent="0.25">
      <c r="A284" t="s">
        <v>209</v>
      </c>
      <c r="B284" t="s">
        <v>210</v>
      </c>
      <c r="C284" t="s">
        <v>58</v>
      </c>
      <c r="D284" s="26">
        <v>115</v>
      </c>
      <c r="E284" s="26">
        <v>185</v>
      </c>
      <c r="F284" s="26">
        <v>1420</v>
      </c>
      <c r="G284" s="26">
        <v>600</v>
      </c>
      <c r="H284" s="26">
        <v>150</v>
      </c>
      <c r="I284" s="26">
        <v>2470</v>
      </c>
    </row>
    <row r="285" spans="1:9" x14ac:dyDescent="0.25">
      <c r="A285" t="s">
        <v>211</v>
      </c>
      <c r="B285" t="s">
        <v>212</v>
      </c>
      <c r="C285" t="s">
        <v>34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</row>
    <row r="286" spans="1:9" x14ac:dyDescent="0.25">
      <c r="A286" t="s">
        <v>213</v>
      </c>
      <c r="B286" t="s">
        <v>214</v>
      </c>
      <c r="C286" t="s">
        <v>34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</row>
    <row r="287" spans="1:9" x14ac:dyDescent="0.25">
      <c r="A287" t="s">
        <v>215</v>
      </c>
      <c r="B287" t="s">
        <v>216</v>
      </c>
      <c r="C287" t="s">
        <v>34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</row>
    <row r="288" spans="1:9" x14ac:dyDescent="0.25">
      <c r="A288" t="s">
        <v>217</v>
      </c>
      <c r="B288" t="s">
        <v>218</v>
      </c>
      <c r="C288" t="s">
        <v>34</v>
      </c>
      <c r="D288" s="26">
        <v>115</v>
      </c>
      <c r="E288" s="26">
        <v>185</v>
      </c>
      <c r="F288" s="26">
        <v>1420</v>
      </c>
      <c r="G288" s="26">
        <v>600</v>
      </c>
      <c r="H288" s="26">
        <v>150</v>
      </c>
      <c r="I288" s="26">
        <v>2470</v>
      </c>
    </row>
    <row r="289" spans="1:9" x14ac:dyDescent="0.25">
      <c r="A289" t="s">
        <v>219</v>
      </c>
      <c r="B289" t="s">
        <v>220</v>
      </c>
      <c r="C289" t="s">
        <v>58</v>
      </c>
      <c r="D289" s="26">
        <v>115</v>
      </c>
      <c r="E289" s="26">
        <v>185</v>
      </c>
      <c r="F289" s="26">
        <v>1420</v>
      </c>
      <c r="G289" s="26">
        <v>600</v>
      </c>
      <c r="H289" s="26">
        <v>150</v>
      </c>
      <c r="I289" s="26">
        <v>2470</v>
      </c>
    </row>
    <row r="290" spans="1:9" x14ac:dyDescent="0.25">
      <c r="A290" t="s">
        <v>221</v>
      </c>
      <c r="B290" t="s">
        <v>222</v>
      </c>
      <c r="C290" t="s">
        <v>34</v>
      </c>
      <c r="D290" s="26">
        <v>115</v>
      </c>
      <c r="E290" s="26">
        <v>185</v>
      </c>
      <c r="F290" s="26">
        <v>1420</v>
      </c>
      <c r="G290" s="26">
        <v>600</v>
      </c>
      <c r="H290" s="26">
        <v>150</v>
      </c>
      <c r="I290" s="26">
        <v>2470</v>
      </c>
    </row>
    <row r="291" spans="1:9" x14ac:dyDescent="0.25">
      <c r="A291" t="s">
        <v>223</v>
      </c>
      <c r="B291" t="s">
        <v>224</v>
      </c>
      <c r="C291" t="s">
        <v>58</v>
      </c>
      <c r="D291" s="26">
        <v>115</v>
      </c>
      <c r="E291" s="26">
        <v>185</v>
      </c>
      <c r="F291" s="26">
        <v>1420</v>
      </c>
      <c r="G291" s="26">
        <v>600</v>
      </c>
      <c r="H291" s="26">
        <v>150</v>
      </c>
      <c r="I291" s="26">
        <v>2470</v>
      </c>
    </row>
    <row r="292" spans="1:9" x14ac:dyDescent="0.25">
      <c r="A292" t="s">
        <v>225</v>
      </c>
      <c r="B292" t="s">
        <v>226</v>
      </c>
      <c r="C292" t="s">
        <v>34</v>
      </c>
      <c r="D292" s="26">
        <v>115</v>
      </c>
      <c r="E292" s="26">
        <v>185</v>
      </c>
      <c r="F292" s="26">
        <v>1420</v>
      </c>
      <c r="G292" s="26">
        <v>600</v>
      </c>
      <c r="H292" s="26">
        <v>150</v>
      </c>
      <c r="I292" s="26">
        <v>2470</v>
      </c>
    </row>
    <row r="293" spans="1:9" x14ac:dyDescent="0.25">
      <c r="A293" t="s">
        <v>227</v>
      </c>
      <c r="B293" t="s">
        <v>228</v>
      </c>
      <c r="C293" t="s">
        <v>35</v>
      </c>
      <c r="D293" s="26">
        <v>115</v>
      </c>
      <c r="E293" s="26">
        <v>185</v>
      </c>
      <c r="F293" s="26">
        <v>1420</v>
      </c>
      <c r="G293" s="26">
        <v>600</v>
      </c>
      <c r="H293" s="26">
        <v>150</v>
      </c>
      <c r="I293" s="26">
        <v>2470</v>
      </c>
    </row>
    <row r="294" spans="1:9" x14ac:dyDescent="0.25">
      <c r="A294" t="s">
        <v>229</v>
      </c>
      <c r="B294" t="s">
        <v>230</v>
      </c>
      <c r="C294" t="s">
        <v>58</v>
      </c>
      <c r="D294" s="26">
        <v>115</v>
      </c>
      <c r="E294" s="26">
        <v>185</v>
      </c>
      <c r="F294" s="26">
        <v>1420</v>
      </c>
      <c r="G294" s="26">
        <v>600</v>
      </c>
      <c r="H294" s="26">
        <v>150</v>
      </c>
      <c r="I294" s="26">
        <v>2470</v>
      </c>
    </row>
    <row r="295" spans="1:9" x14ac:dyDescent="0.25">
      <c r="A295" t="s">
        <v>231</v>
      </c>
      <c r="B295" t="s">
        <v>232</v>
      </c>
      <c r="C295" t="s">
        <v>34</v>
      </c>
      <c r="D295" s="26">
        <v>115</v>
      </c>
      <c r="E295" s="26">
        <v>185</v>
      </c>
      <c r="F295" s="26">
        <v>1420</v>
      </c>
      <c r="G295" s="26">
        <v>600</v>
      </c>
      <c r="H295" s="26">
        <v>150</v>
      </c>
      <c r="I295" s="26">
        <v>2470</v>
      </c>
    </row>
    <row r="296" spans="1:9" x14ac:dyDescent="0.25">
      <c r="A296" t="s">
        <v>233</v>
      </c>
      <c r="B296" t="s">
        <v>234</v>
      </c>
      <c r="C296" t="s">
        <v>58</v>
      </c>
      <c r="D296" s="26">
        <v>115</v>
      </c>
      <c r="E296" s="26">
        <v>185</v>
      </c>
      <c r="F296" s="26">
        <v>1420</v>
      </c>
      <c r="G296" s="26">
        <v>600</v>
      </c>
      <c r="H296" s="26">
        <v>150</v>
      </c>
      <c r="I296" s="26">
        <v>2470</v>
      </c>
    </row>
    <row r="297" spans="1:9" x14ac:dyDescent="0.25">
      <c r="A297" t="s">
        <v>235</v>
      </c>
      <c r="B297" t="s">
        <v>236</v>
      </c>
      <c r="C297" t="s">
        <v>34</v>
      </c>
      <c r="D297" s="26">
        <v>115</v>
      </c>
      <c r="E297" s="26">
        <v>185</v>
      </c>
      <c r="F297" s="26">
        <v>1420</v>
      </c>
      <c r="G297" s="26">
        <v>600</v>
      </c>
      <c r="H297" s="26">
        <v>150</v>
      </c>
      <c r="I297" s="26">
        <v>2470</v>
      </c>
    </row>
    <row r="298" spans="1:9" x14ac:dyDescent="0.25">
      <c r="A298" t="s">
        <v>237</v>
      </c>
      <c r="B298" t="s">
        <v>238</v>
      </c>
      <c r="C298" t="s">
        <v>58</v>
      </c>
      <c r="D298" s="26">
        <v>115</v>
      </c>
      <c r="E298" s="26">
        <v>185</v>
      </c>
      <c r="F298" s="26">
        <v>1420</v>
      </c>
      <c r="G298" s="26">
        <v>600</v>
      </c>
      <c r="H298" s="26">
        <v>150</v>
      </c>
      <c r="I298" s="26">
        <v>2470</v>
      </c>
    </row>
    <row r="299" spans="1:9" x14ac:dyDescent="0.25">
      <c r="A299" t="s">
        <v>239</v>
      </c>
      <c r="B299" t="s">
        <v>240</v>
      </c>
      <c r="C299" t="s">
        <v>34</v>
      </c>
      <c r="D299" s="26">
        <v>115</v>
      </c>
      <c r="E299" s="26">
        <v>185</v>
      </c>
      <c r="F299" s="26">
        <v>1420</v>
      </c>
      <c r="G299" s="26">
        <v>600</v>
      </c>
      <c r="H299" s="26">
        <v>150</v>
      </c>
      <c r="I299" s="26">
        <v>2470</v>
      </c>
    </row>
    <row r="300" spans="1:9" x14ac:dyDescent="0.25">
      <c r="A300" t="s">
        <v>241</v>
      </c>
      <c r="B300" t="s">
        <v>242</v>
      </c>
      <c r="C300" t="s">
        <v>58</v>
      </c>
      <c r="D300" s="26">
        <v>115</v>
      </c>
      <c r="E300" s="26">
        <v>185</v>
      </c>
      <c r="F300" s="26">
        <v>1420</v>
      </c>
      <c r="G300" s="26">
        <v>600</v>
      </c>
      <c r="H300" s="26">
        <v>150</v>
      </c>
      <c r="I300" s="26">
        <v>2470</v>
      </c>
    </row>
    <row r="301" spans="1:9" x14ac:dyDescent="0.25">
      <c r="A301" t="s">
        <v>243</v>
      </c>
      <c r="B301" t="s">
        <v>244</v>
      </c>
      <c r="C301" t="s">
        <v>58</v>
      </c>
      <c r="D301" s="26">
        <v>115</v>
      </c>
      <c r="E301" s="26">
        <v>185</v>
      </c>
      <c r="F301" s="26">
        <v>1420</v>
      </c>
      <c r="G301" s="26">
        <v>600</v>
      </c>
      <c r="H301" s="26">
        <v>150</v>
      </c>
      <c r="I301" s="26">
        <v>2470</v>
      </c>
    </row>
    <row r="302" spans="1:9" x14ac:dyDescent="0.25">
      <c r="A302" t="s">
        <v>245</v>
      </c>
      <c r="B302" t="s">
        <v>246</v>
      </c>
      <c r="C302" t="s">
        <v>34</v>
      </c>
      <c r="D302" s="26">
        <v>115</v>
      </c>
      <c r="E302" s="26">
        <v>185</v>
      </c>
      <c r="F302" s="26">
        <v>1420</v>
      </c>
      <c r="G302" s="26">
        <v>600</v>
      </c>
      <c r="H302" s="26">
        <v>150</v>
      </c>
      <c r="I302" s="26">
        <v>2470</v>
      </c>
    </row>
    <row r="303" spans="1:9" x14ac:dyDescent="0.25">
      <c r="A303" t="s">
        <v>247</v>
      </c>
      <c r="B303" t="s">
        <v>248</v>
      </c>
      <c r="C303" t="s">
        <v>34</v>
      </c>
      <c r="D303" s="26">
        <v>230</v>
      </c>
      <c r="E303" s="26">
        <v>370</v>
      </c>
      <c r="F303" s="26">
        <v>2840</v>
      </c>
      <c r="G303" s="26">
        <v>600</v>
      </c>
      <c r="H303" s="26">
        <v>300</v>
      </c>
      <c r="I303" s="26">
        <v>4340</v>
      </c>
    </row>
    <row r="304" spans="1:9" x14ac:dyDescent="0.25">
      <c r="A304" t="s">
        <v>249</v>
      </c>
      <c r="B304" t="s">
        <v>250</v>
      </c>
      <c r="C304" t="s">
        <v>34</v>
      </c>
      <c r="D304" s="26">
        <v>115</v>
      </c>
      <c r="E304" s="26">
        <v>185</v>
      </c>
      <c r="F304" s="26">
        <v>1420</v>
      </c>
      <c r="G304" s="26">
        <v>600</v>
      </c>
      <c r="H304" s="26">
        <v>150</v>
      </c>
      <c r="I304" s="26">
        <v>2470</v>
      </c>
    </row>
    <row r="305" spans="1:9" x14ac:dyDescent="0.25">
      <c r="A305" t="s">
        <v>251</v>
      </c>
      <c r="B305" t="s">
        <v>252</v>
      </c>
      <c r="C305" t="s">
        <v>34</v>
      </c>
      <c r="D305" s="26">
        <v>115</v>
      </c>
      <c r="E305" s="26">
        <v>185</v>
      </c>
      <c r="F305" s="26">
        <v>1420</v>
      </c>
      <c r="G305" s="26">
        <v>600</v>
      </c>
      <c r="H305" s="26">
        <v>150</v>
      </c>
      <c r="I305" s="26">
        <v>2470</v>
      </c>
    </row>
    <row r="306" spans="1:9" x14ac:dyDescent="0.25">
      <c r="A306" t="s">
        <v>253</v>
      </c>
      <c r="B306" t="s">
        <v>254</v>
      </c>
      <c r="C306" t="s">
        <v>34</v>
      </c>
      <c r="D306" s="26">
        <v>115</v>
      </c>
      <c r="E306" s="26">
        <v>185</v>
      </c>
      <c r="F306" s="26">
        <v>1420</v>
      </c>
      <c r="G306" s="26">
        <v>600</v>
      </c>
      <c r="H306" s="26">
        <v>150</v>
      </c>
      <c r="I306" s="26">
        <v>2470</v>
      </c>
    </row>
    <row r="307" spans="1:9" x14ac:dyDescent="0.25">
      <c r="A307" t="s">
        <v>255</v>
      </c>
      <c r="B307" t="s">
        <v>256</v>
      </c>
      <c r="C307" t="s">
        <v>58</v>
      </c>
      <c r="D307" s="26">
        <v>115</v>
      </c>
      <c r="E307" s="26">
        <v>185</v>
      </c>
      <c r="F307" s="26">
        <v>1420</v>
      </c>
      <c r="G307" s="26">
        <v>600</v>
      </c>
      <c r="H307" s="26">
        <v>150</v>
      </c>
      <c r="I307" s="26">
        <v>2470</v>
      </c>
    </row>
    <row r="308" spans="1:9" x14ac:dyDescent="0.25">
      <c r="A308" t="s">
        <v>257</v>
      </c>
      <c r="B308" t="s">
        <v>258</v>
      </c>
      <c r="C308" t="s">
        <v>58</v>
      </c>
      <c r="D308" s="26">
        <v>115</v>
      </c>
      <c r="E308" s="26">
        <v>185</v>
      </c>
      <c r="F308" s="26">
        <v>1420</v>
      </c>
      <c r="G308" s="26">
        <v>600</v>
      </c>
      <c r="H308" s="26">
        <v>150</v>
      </c>
      <c r="I308" s="26">
        <v>2470</v>
      </c>
    </row>
    <row r="309" spans="1:9" x14ac:dyDescent="0.25">
      <c r="A309" t="s">
        <v>259</v>
      </c>
      <c r="B309" t="s">
        <v>260</v>
      </c>
      <c r="C309" t="s">
        <v>58</v>
      </c>
      <c r="D309" s="26">
        <v>115</v>
      </c>
      <c r="E309" s="26">
        <v>185</v>
      </c>
      <c r="F309" s="26">
        <v>1420</v>
      </c>
      <c r="G309" s="26">
        <v>600</v>
      </c>
      <c r="H309" s="26">
        <v>150</v>
      </c>
      <c r="I309" s="26">
        <v>2470</v>
      </c>
    </row>
    <row r="310" spans="1:9" x14ac:dyDescent="0.25">
      <c r="A310" t="s">
        <v>261</v>
      </c>
      <c r="B310" t="s">
        <v>262</v>
      </c>
      <c r="C310" t="s">
        <v>58</v>
      </c>
      <c r="D310" s="26">
        <v>115</v>
      </c>
      <c r="E310" s="26">
        <v>185</v>
      </c>
      <c r="F310" s="26">
        <v>1420</v>
      </c>
      <c r="G310" s="26">
        <v>600</v>
      </c>
      <c r="H310" s="26">
        <v>150</v>
      </c>
      <c r="I310" s="26">
        <v>2470</v>
      </c>
    </row>
    <row r="311" spans="1:9" x14ac:dyDescent="0.25">
      <c r="A311" t="s">
        <v>39</v>
      </c>
      <c r="B311"/>
      <c r="C311"/>
      <c r="D311" s="26">
        <v>14720</v>
      </c>
      <c r="E311" s="26">
        <v>23680</v>
      </c>
      <c r="F311" s="26">
        <v>181760</v>
      </c>
      <c r="G311" s="26">
        <v>46200</v>
      </c>
      <c r="H311" s="26">
        <v>19200</v>
      </c>
      <c r="I311" s="26">
        <v>285560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Tiago Alves - Transhipping Brazil</cp:lastModifiedBy>
  <dcterms:created xsi:type="dcterms:W3CDTF">2024-08-27T14:02:43Z</dcterms:created>
  <dcterms:modified xsi:type="dcterms:W3CDTF">2026-05-12T19:08:16Z</dcterms:modified>
</cp:coreProperties>
</file>