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Z:\TRANSHIPPING\COSCO\GREEN PECEM - V.08\SALVADOR\"/>
    </mc:Choice>
  </mc:AlternateContent>
  <xr:revisionPtr revIDLastSave="0" documentId="13_ncr:1_{F3F19B29-D384-45DF-8453-214CBEC2F711}" xr6:coauthVersionLast="47" xr6:coauthVersionMax="47" xr10:uidLastSave="{00000000-0000-0000-0000-000000000000}"/>
  <workbookProtection workbookAlgorithmName="SHA-512" workbookHashValue="F4kqpR1nYs1eaAojqP2A9W1SaSK1UIMrfXy23rCsgHarBKwVoi6i5+vqMme/0qnaLDmd6hPCAePYpf8PyD4nzw==" workbookSaltValue="NhsTrY0YYA2B+Aa47Yfy5g==" workbookSpinCount="100000" lockStructure="1"/>
  <bookViews>
    <workbookView xWindow="-120" yWindow="-120" windowWidth="29040" windowHeight="15720" xr2:uid="{A74308ED-D7A6-4003-9637-4F2574284223}"/>
  </bookViews>
  <sheets>
    <sheet name="INFO" sheetId="1" r:id="rId1"/>
    <sheet name="Planilha4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13" i="1"/>
  <c r="C14" i="1" l="1"/>
  <c r="D14" i="1"/>
  <c r="E14" i="1"/>
  <c r="F14" i="1"/>
  <c r="G14" i="1"/>
  <c r="H14" i="1"/>
  <c r="I14" i="1"/>
  <c r="C15" i="1"/>
  <c r="D15" i="1"/>
  <c r="E15" i="1"/>
  <c r="F15" i="1"/>
  <c r="G15" i="1"/>
  <c r="H15" i="1"/>
  <c r="I15" i="1"/>
  <c r="C16" i="1"/>
  <c r="D16" i="1"/>
  <c r="E16" i="1"/>
  <c r="F16" i="1"/>
  <c r="G16" i="1"/>
  <c r="H16" i="1"/>
  <c r="I16" i="1"/>
  <c r="C17" i="1"/>
  <c r="D17" i="1"/>
  <c r="E17" i="1"/>
  <c r="F17" i="1"/>
  <c r="G17" i="1"/>
  <c r="H17" i="1"/>
  <c r="I17" i="1"/>
  <c r="C18" i="1"/>
  <c r="D18" i="1"/>
  <c r="E18" i="1"/>
  <c r="F18" i="1"/>
  <c r="G18" i="1"/>
  <c r="H18" i="1"/>
  <c r="I18" i="1"/>
  <c r="C19" i="1"/>
  <c r="D19" i="1"/>
  <c r="E19" i="1"/>
  <c r="F19" i="1"/>
  <c r="G19" i="1"/>
  <c r="H19" i="1"/>
  <c r="I19" i="1"/>
  <c r="C20" i="1"/>
  <c r="D20" i="1"/>
  <c r="E20" i="1"/>
  <c r="F20" i="1"/>
  <c r="G20" i="1"/>
  <c r="H20" i="1"/>
  <c r="I20" i="1"/>
  <c r="C21" i="1"/>
  <c r="D21" i="1"/>
  <c r="E21" i="1"/>
  <c r="F21" i="1"/>
  <c r="G21" i="1"/>
  <c r="H21" i="1"/>
  <c r="I21" i="1"/>
  <c r="C22" i="1"/>
  <c r="D22" i="1"/>
  <c r="E22" i="1"/>
  <c r="F22" i="1"/>
  <c r="G22" i="1"/>
  <c r="H22" i="1"/>
  <c r="I22" i="1"/>
  <c r="C23" i="1"/>
  <c r="D23" i="1"/>
  <c r="E23" i="1"/>
  <c r="F23" i="1"/>
  <c r="G23" i="1"/>
  <c r="H23" i="1"/>
  <c r="I23" i="1"/>
  <c r="C24" i="1"/>
  <c r="D24" i="1"/>
  <c r="E24" i="1"/>
  <c r="F24" i="1"/>
  <c r="G24" i="1"/>
  <c r="H24" i="1"/>
  <c r="I24" i="1"/>
  <c r="C25" i="1"/>
  <c r="D25" i="1"/>
  <c r="E25" i="1"/>
  <c r="F25" i="1"/>
  <c r="G25" i="1"/>
  <c r="H25" i="1"/>
  <c r="I25" i="1"/>
  <c r="C26" i="1"/>
  <c r="D26" i="1"/>
  <c r="E26" i="1"/>
  <c r="F26" i="1"/>
  <c r="G26" i="1"/>
  <c r="H26" i="1"/>
  <c r="I26" i="1"/>
  <c r="C27" i="1"/>
  <c r="D27" i="1"/>
  <c r="E27" i="1"/>
  <c r="F27" i="1"/>
  <c r="G27" i="1"/>
  <c r="H27" i="1"/>
  <c r="I27" i="1"/>
  <c r="C28" i="1"/>
  <c r="D28" i="1"/>
  <c r="E28" i="1"/>
  <c r="F28" i="1"/>
  <c r="G28" i="1"/>
  <c r="H28" i="1"/>
  <c r="I28" i="1"/>
  <c r="C29" i="1"/>
  <c r="D29" i="1"/>
  <c r="E29" i="1"/>
  <c r="F29" i="1"/>
  <c r="G29" i="1"/>
  <c r="H29" i="1"/>
  <c r="I29" i="1"/>
  <c r="C30" i="1"/>
  <c r="D30" i="1"/>
  <c r="E30" i="1"/>
  <c r="F30" i="1"/>
  <c r="G30" i="1"/>
  <c r="H30" i="1"/>
  <c r="I30" i="1"/>
  <c r="C31" i="1"/>
  <c r="D31" i="1"/>
  <c r="E31" i="1"/>
  <c r="F31" i="1"/>
  <c r="G31" i="1"/>
  <c r="H31" i="1"/>
  <c r="I31" i="1"/>
  <c r="C32" i="1"/>
  <c r="D32" i="1"/>
  <c r="E32" i="1"/>
  <c r="F32" i="1"/>
  <c r="G32" i="1"/>
  <c r="H32" i="1"/>
  <c r="I32" i="1"/>
  <c r="C33" i="1"/>
  <c r="D33" i="1"/>
  <c r="E33" i="1"/>
  <c r="F33" i="1"/>
  <c r="G33" i="1"/>
  <c r="H33" i="1"/>
  <c r="I33" i="1"/>
  <c r="C34" i="1"/>
  <c r="D34" i="1"/>
  <c r="E34" i="1"/>
  <c r="F34" i="1"/>
  <c r="G34" i="1"/>
  <c r="H34" i="1"/>
  <c r="I34" i="1"/>
  <c r="C35" i="1"/>
  <c r="D35" i="1"/>
  <c r="E35" i="1"/>
  <c r="F35" i="1"/>
  <c r="G35" i="1"/>
  <c r="H35" i="1"/>
  <c r="I35" i="1"/>
  <c r="C36" i="1"/>
  <c r="D36" i="1"/>
  <c r="E36" i="1"/>
  <c r="F36" i="1"/>
  <c r="G36" i="1"/>
  <c r="H36" i="1"/>
  <c r="I36" i="1"/>
  <c r="C37" i="1"/>
  <c r="D37" i="1"/>
  <c r="E37" i="1"/>
  <c r="F37" i="1"/>
  <c r="G37" i="1"/>
  <c r="H37" i="1"/>
  <c r="I37" i="1"/>
  <c r="C38" i="1"/>
  <c r="D38" i="1"/>
  <c r="E38" i="1"/>
  <c r="F38" i="1"/>
  <c r="G38" i="1"/>
  <c r="H38" i="1"/>
  <c r="I38" i="1"/>
  <c r="C39" i="1"/>
  <c r="D39" i="1"/>
  <c r="E39" i="1"/>
  <c r="F39" i="1"/>
  <c r="G39" i="1"/>
  <c r="H39" i="1"/>
  <c r="I39" i="1"/>
  <c r="C40" i="1"/>
  <c r="D40" i="1"/>
  <c r="E40" i="1"/>
  <c r="F40" i="1"/>
  <c r="G40" i="1"/>
  <c r="H40" i="1"/>
  <c r="I40" i="1"/>
  <c r="C41" i="1"/>
  <c r="D41" i="1"/>
  <c r="E41" i="1"/>
  <c r="F41" i="1"/>
  <c r="G41" i="1"/>
  <c r="H41" i="1"/>
  <c r="I41" i="1"/>
  <c r="C42" i="1"/>
  <c r="D42" i="1"/>
  <c r="E42" i="1"/>
  <c r="F42" i="1"/>
  <c r="G42" i="1"/>
  <c r="H42" i="1"/>
  <c r="I42" i="1"/>
  <c r="C43" i="1"/>
  <c r="D43" i="1"/>
  <c r="E43" i="1"/>
  <c r="F43" i="1"/>
  <c r="G43" i="1"/>
  <c r="H43" i="1"/>
  <c r="I43" i="1"/>
  <c r="C44" i="1"/>
  <c r="D44" i="1"/>
  <c r="E44" i="1"/>
  <c r="F44" i="1"/>
  <c r="G44" i="1"/>
  <c r="H44" i="1"/>
  <c r="I44" i="1"/>
  <c r="C45" i="1"/>
  <c r="D45" i="1"/>
  <c r="E45" i="1"/>
  <c r="F45" i="1"/>
  <c r="G45" i="1"/>
  <c r="H45" i="1"/>
  <c r="I45" i="1"/>
  <c r="C46" i="1"/>
  <c r="D46" i="1"/>
  <c r="E46" i="1"/>
  <c r="F46" i="1"/>
  <c r="G46" i="1"/>
  <c r="H46" i="1"/>
  <c r="I46" i="1"/>
  <c r="C47" i="1"/>
  <c r="D47" i="1"/>
  <c r="E47" i="1"/>
  <c r="F47" i="1"/>
  <c r="G47" i="1"/>
  <c r="H47" i="1"/>
  <c r="I47" i="1"/>
  <c r="C48" i="1"/>
  <c r="D48" i="1"/>
  <c r="E48" i="1"/>
  <c r="F48" i="1"/>
  <c r="G48" i="1"/>
  <c r="H48" i="1"/>
  <c r="I48" i="1"/>
  <c r="C49" i="1"/>
  <c r="D49" i="1"/>
  <c r="E49" i="1"/>
  <c r="F49" i="1"/>
  <c r="G49" i="1"/>
  <c r="H49" i="1"/>
  <c r="I49" i="1"/>
  <c r="C50" i="1"/>
  <c r="D50" i="1"/>
  <c r="E50" i="1"/>
  <c r="F50" i="1"/>
  <c r="G50" i="1"/>
  <c r="H50" i="1"/>
  <c r="I50" i="1"/>
  <c r="C51" i="1"/>
  <c r="D51" i="1"/>
  <c r="E51" i="1"/>
  <c r="F51" i="1"/>
  <c r="G51" i="1"/>
  <c r="H51" i="1"/>
  <c r="I51" i="1"/>
  <c r="C52" i="1"/>
  <c r="D52" i="1"/>
  <c r="E52" i="1"/>
  <c r="F52" i="1"/>
  <c r="G52" i="1"/>
  <c r="H52" i="1"/>
  <c r="I52" i="1"/>
  <c r="C53" i="1"/>
  <c r="D53" i="1"/>
  <c r="E53" i="1"/>
  <c r="F53" i="1"/>
  <c r="G53" i="1"/>
  <c r="H53" i="1"/>
  <c r="I53" i="1"/>
  <c r="C54" i="1"/>
  <c r="D54" i="1"/>
  <c r="E54" i="1"/>
  <c r="F54" i="1"/>
  <c r="G54" i="1"/>
  <c r="H54" i="1"/>
  <c r="I54" i="1"/>
  <c r="C55" i="1"/>
  <c r="D55" i="1"/>
  <c r="E55" i="1"/>
  <c r="F55" i="1"/>
  <c r="G55" i="1"/>
  <c r="H55" i="1"/>
  <c r="I55" i="1"/>
  <c r="C56" i="1"/>
  <c r="D56" i="1"/>
  <c r="E56" i="1"/>
  <c r="F56" i="1"/>
  <c r="G56" i="1"/>
  <c r="H56" i="1"/>
  <c r="I56" i="1"/>
  <c r="C57" i="1"/>
  <c r="D57" i="1"/>
  <c r="E57" i="1"/>
  <c r="F57" i="1"/>
  <c r="G57" i="1"/>
  <c r="H57" i="1"/>
  <c r="I57" i="1"/>
  <c r="C58" i="1"/>
  <c r="D58" i="1"/>
  <c r="E58" i="1"/>
  <c r="F58" i="1"/>
  <c r="G58" i="1"/>
  <c r="H58" i="1"/>
  <c r="I58" i="1"/>
  <c r="C59" i="1"/>
  <c r="D59" i="1"/>
  <c r="E59" i="1"/>
  <c r="F59" i="1"/>
  <c r="G59" i="1"/>
  <c r="H59" i="1"/>
  <c r="I59" i="1"/>
  <c r="C60" i="1"/>
  <c r="D60" i="1"/>
  <c r="E60" i="1"/>
  <c r="F60" i="1"/>
  <c r="G60" i="1"/>
  <c r="H60" i="1"/>
  <c r="I60" i="1"/>
  <c r="C61" i="1"/>
  <c r="D61" i="1"/>
  <c r="E61" i="1"/>
  <c r="F61" i="1"/>
  <c r="G61" i="1"/>
  <c r="H61" i="1"/>
  <c r="I61" i="1"/>
  <c r="C62" i="1"/>
  <c r="D62" i="1"/>
  <c r="E62" i="1"/>
  <c r="F62" i="1"/>
  <c r="G62" i="1"/>
  <c r="H62" i="1"/>
  <c r="I62" i="1"/>
  <c r="C63" i="1"/>
  <c r="D63" i="1"/>
  <c r="E63" i="1"/>
  <c r="F63" i="1"/>
  <c r="G63" i="1"/>
  <c r="H63" i="1"/>
  <c r="I63" i="1"/>
  <c r="C64" i="1"/>
  <c r="D64" i="1"/>
  <c r="E64" i="1"/>
  <c r="F64" i="1"/>
  <c r="G64" i="1"/>
  <c r="H64" i="1"/>
  <c r="I64" i="1"/>
  <c r="C65" i="1"/>
  <c r="D65" i="1"/>
  <c r="E65" i="1"/>
  <c r="F65" i="1"/>
  <c r="G65" i="1"/>
  <c r="H65" i="1"/>
  <c r="I65" i="1"/>
  <c r="C66" i="1"/>
  <c r="D66" i="1"/>
  <c r="E66" i="1"/>
  <c r="F66" i="1"/>
  <c r="G66" i="1"/>
  <c r="H66" i="1"/>
  <c r="I66" i="1"/>
  <c r="C67" i="1"/>
  <c r="D67" i="1"/>
  <c r="E67" i="1"/>
  <c r="F67" i="1"/>
  <c r="G67" i="1"/>
  <c r="H67" i="1"/>
  <c r="I67" i="1"/>
  <c r="C68" i="1"/>
  <c r="D68" i="1"/>
  <c r="E68" i="1"/>
  <c r="F68" i="1"/>
  <c r="G68" i="1"/>
  <c r="H68" i="1"/>
  <c r="I68" i="1"/>
  <c r="C69" i="1"/>
  <c r="D69" i="1"/>
  <c r="E69" i="1"/>
  <c r="F69" i="1"/>
  <c r="G69" i="1"/>
  <c r="H69" i="1"/>
  <c r="I69" i="1"/>
  <c r="C70" i="1"/>
  <c r="D70" i="1"/>
  <c r="E70" i="1"/>
  <c r="F70" i="1"/>
  <c r="G70" i="1"/>
  <c r="H70" i="1"/>
  <c r="I70" i="1"/>
  <c r="C71" i="1"/>
  <c r="D71" i="1"/>
  <c r="E71" i="1"/>
  <c r="F71" i="1"/>
  <c r="G71" i="1"/>
  <c r="H71" i="1"/>
  <c r="I71" i="1"/>
  <c r="C72" i="1"/>
  <c r="D72" i="1"/>
  <c r="E72" i="1"/>
  <c r="F72" i="1"/>
  <c r="G72" i="1"/>
  <c r="H72" i="1"/>
  <c r="I72" i="1"/>
  <c r="C73" i="1"/>
  <c r="D73" i="1"/>
  <c r="E73" i="1"/>
  <c r="F73" i="1"/>
  <c r="G73" i="1"/>
  <c r="H73" i="1"/>
  <c r="I73" i="1"/>
  <c r="C74" i="1"/>
  <c r="D74" i="1"/>
  <c r="E74" i="1"/>
  <c r="F74" i="1"/>
  <c r="G74" i="1"/>
  <c r="H74" i="1"/>
  <c r="I74" i="1"/>
  <c r="C75" i="1"/>
  <c r="D75" i="1"/>
  <c r="E75" i="1"/>
  <c r="F75" i="1"/>
  <c r="G75" i="1"/>
  <c r="H75" i="1"/>
  <c r="I75" i="1"/>
  <c r="C76" i="1"/>
  <c r="D76" i="1"/>
  <c r="E76" i="1"/>
  <c r="F76" i="1"/>
  <c r="G76" i="1"/>
  <c r="H76" i="1"/>
  <c r="I76" i="1"/>
  <c r="C77" i="1"/>
  <c r="D77" i="1"/>
  <c r="E77" i="1"/>
  <c r="F77" i="1"/>
  <c r="G77" i="1"/>
  <c r="H77" i="1"/>
  <c r="I77" i="1"/>
  <c r="C78" i="1"/>
  <c r="D78" i="1"/>
  <c r="E78" i="1"/>
  <c r="F78" i="1"/>
  <c r="G78" i="1"/>
  <c r="H78" i="1"/>
  <c r="I78" i="1"/>
  <c r="C79" i="1"/>
  <c r="D79" i="1"/>
  <c r="E79" i="1"/>
  <c r="F79" i="1"/>
  <c r="G79" i="1"/>
  <c r="H79" i="1"/>
  <c r="I79" i="1"/>
  <c r="C80" i="1"/>
  <c r="D80" i="1"/>
  <c r="E80" i="1"/>
  <c r="F80" i="1"/>
  <c r="G80" i="1"/>
  <c r="H80" i="1"/>
  <c r="I80" i="1"/>
  <c r="C81" i="1"/>
  <c r="D81" i="1"/>
  <c r="E81" i="1"/>
  <c r="F81" i="1"/>
  <c r="G81" i="1"/>
  <c r="H81" i="1"/>
  <c r="I81" i="1"/>
  <c r="C82" i="1"/>
  <c r="D82" i="1"/>
  <c r="E82" i="1"/>
  <c r="F82" i="1"/>
  <c r="G82" i="1"/>
  <c r="H82" i="1"/>
  <c r="I82" i="1"/>
  <c r="C83" i="1"/>
  <c r="D83" i="1"/>
  <c r="E83" i="1"/>
  <c r="F83" i="1"/>
  <c r="G83" i="1"/>
  <c r="H83" i="1"/>
  <c r="I83" i="1"/>
  <c r="C84" i="1"/>
  <c r="D84" i="1"/>
  <c r="E84" i="1"/>
  <c r="F84" i="1"/>
  <c r="G84" i="1"/>
  <c r="H84" i="1"/>
  <c r="I84" i="1"/>
  <c r="C85" i="1"/>
  <c r="D85" i="1"/>
  <c r="E85" i="1"/>
  <c r="F85" i="1"/>
  <c r="G85" i="1"/>
  <c r="H85" i="1"/>
  <c r="I85" i="1"/>
  <c r="C86" i="1"/>
  <c r="D86" i="1"/>
  <c r="E86" i="1"/>
  <c r="F86" i="1"/>
  <c r="G86" i="1"/>
  <c r="H86" i="1"/>
  <c r="I86" i="1"/>
  <c r="C87" i="1"/>
  <c r="D87" i="1"/>
  <c r="E87" i="1"/>
  <c r="F87" i="1"/>
  <c r="G87" i="1"/>
  <c r="H87" i="1"/>
  <c r="I87" i="1"/>
  <c r="C88" i="1"/>
  <c r="D88" i="1"/>
  <c r="E88" i="1"/>
  <c r="F88" i="1"/>
  <c r="G88" i="1"/>
  <c r="H88" i="1"/>
  <c r="I88" i="1"/>
  <c r="C89" i="1"/>
  <c r="D89" i="1"/>
  <c r="E89" i="1"/>
  <c r="F89" i="1"/>
  <c r="G89" i="1"/>
  <c r="H89" i="1"/>
  <c r="I89" i="1"/>
  <c r="C90" i="1" l="1"/>
  <c r="D90" i="1"/>
  <c r="E90" i="1"/>
  <c r="F90" i="1"/>
  <c r="G90" i="1"/>
  <c r="H90" i="1"/>
  <c r="I90" i="1"/>
  <c r="C91" i="1"/>
  <c r="D91" i="1"/>
  <c r="E91" i="1"/>
  <c r="F91" i="1"/>
  <c r="G91" i="1"/>
  <c r="H91" i="1"/>
  <c r="I91" i="1"/>
  <c r="C92" i="1"/>
  <c r="D92" i="1"/>
  <c r="E92" i="1"/>
  <c r="F92" i="1"/>
  <c r="G92" i="1"/>
  <c r="H92" i="1"/>
  <c r="I92" i="1"/>
  <c r="C93" i="1"/>
  <c r="D93" i="1"/>
  <c r="E93" i="1"/>
  <c r="F93" i="1"/>
  <c r="G93" i="1"/>
  <c r="H93" i="1"/>
  <c r="I93" i="1"/>
  <c r="C94" i="1"/>
  <c r="D94" i="1"/>
  <c r="E94" i="1"/>
  <c r="F94" i="1"/>
  <c r="G94" i="1"/>
  <c r="H94" i="1"/>
  <c r="I94" i="1"/>
  <c r="C95" i="1"/>
  <c r="D95" i="1"/>
  <c r="E95" i="1"/>
  <c r="F95" i="1"/>
  <c r="G95" i="1"/>
  <c r="H95" i="1"/>
  <c r="I95" i="1"/>
  <c r="C96" i="1"/>
  <c r="D96" i="1"/>
  <c r="E96" i="1"/>
  <c r="F96" i="1"/>
  <c r="G96" i="1"/>
  <c r="H96" i="1"/>
  <c r="I96" i="1"/>
  <c r="C97" i="1"/>
  <c r="D97" i="1"/>
  <c r="E97" i="1"/>
  <c r="F97" i="1"/>
  <c r="G97" i="1"/>
  <c r="H97" i="1"/>
  <c r="I97" i="1"/>
  <c r="C98" i="1"/>
  <c r="D98" i="1"/>
  <c r="E98" i="1"/>
  <c r="F98" i="1"/>
  <c r="G98" i="1"/>
  <c r="H98" i="1"/>
  <c r="I98" i="1"/>
  <c r="I13" i="1"/>
  <c r="H13" i="1"/>
  <c r="G13" i="1"/>
  <c r="F13" i="1"/>
  <c r="E13" i="1"/>
  <c r="D13" i="1"/>
  <c r="C13" i="1"/>
  <c r="N19" i="1" l="1"/>
  <c r="AJ37" i="1" l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<sst xmlns="http://schemas.openxmlformats.org/spreadsheetml/2006/main" count="191" uniqueCount="134">
  <si>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</si>
  <si>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</si>
  <si>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</si>
  <si>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</si>
  <si>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</si>
  <si>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</si>
  <si>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</si>
  <si>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</si>
  <si>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</si>
  <si>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</si>
  <si>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</si>
  <si>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</si>
  <si>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</si>
  <si>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</si>
  <si>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</si>
  <si>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</si>
  <si>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</si>
  <si>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</si>
  <si>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</si>
  <si>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</si>
  <si>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</si>
  <si>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</si>
  <si>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</si>
  <si>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</si>
  <si>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</si>
  <si>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</si>
  <si>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</si>
  <si>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</si>
  <si>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</si>
  <si>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</si>
  <si>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CE Mercante</t>
  </si>
  <si>
    <t>Damage Fee</t>
  </si>
  <si>
    <t>BL Fee</t>
  </si>
  <si>
    <t>Drop Off Fee</t>
  </si>
  <si>
    <t>TAICANG</t>
  </si>
  <si>
    <t>ETA SSA</t>
  </si>
  <si>
    <t>SALVADOR</t>
  </si>
  <si>
    <t>NANSHA</t>
  </si>
  <si>
    <t>Taxas locais</t>
  </si>
  <si>
    <t>* Container OOG possuem adicional de 100% na taxa de THD, totalizando R$ 3.434.</t>
  </si>
  <si>
    <t>* Cargas IMO possuem adicional de 50% na taxa de THD, totalizando R$ 2.575,50.</t>
  </si>
  <si>
    <t>GREEN PECEM V.08</t>
  </si>
  <si>
    <t>CSC45350602T00</t>
  </si>
  <si>
    <t>102605161862510 </t>
  </si>
  <si>
    <t>CSC45350602W00</t>
  </si>
  <si>
    <t>102605161862600 </t>
  </si>
  <si>
    <t>CSC45360800400</t>
  </si>
  <si>
    <t>102605159841706 </t>
  </si>
  <si>
    <t>QINGDAO</t>
  </si>
  <si>
    <t>CSC45360800X00</t>
  </si>
  <si>
    <t>102605159841625 </t>
  </si>
  <si>
    <t>CSC45360801200</t>
  </si>
  <si>
    <t>102605162006707 </t>
  </si>
  <si>
    <t>CSC45360801300</t>
  </si>
  <si>
    <t>102605162006880 </t>
  </si>
  <si>
    <t>CSC45360802G00</t>
  </si>
  <si>
    <t>102605161016202 </t>
  </si>
  <si>
    <t>NINGBO</t>
  </si>
  <si>
    <t>CSC45360803800</t>
  </si>
  <si>
    <t>102605161017101 </t>
  </si>
  <si>
    <t>CSC45360803B00</t>
  </si>
  <si>
    <t>102605161016393 </t>
  </si>
  <si>
    <t>CSC45360804A00</t>
  </si>
  <si>
    <t>102605161016474 </t>
  </si>
  <si>
    <t>CSC45360804J00</t>
  </si>
  <si>
    <t>102605161016555 </t>
  </si>
  <si>
    <t>CSC45360804K00</t>
  </si>
  <si>
    <t>102605161016636 </t>
  </si>
  <si>
    <t>CSC45360804M00</t>
  </si>
  <si>
    <t>102605161862782 </t>
  </si>
  <si>
    <t>CSC45360804N00</t>
  </si>
  <si>
    <t>102605161862863 </t>
  </si>
  <si>
    <t>CSC45360804P00</t>
  </si>
  <si>
    <t>102605161862944 </t>
  </si>
  <si>
    <t>CSC45360804P01</t>
  </si>
  <si>
    <t>102605161863088 </t>
  </si>
  <si>
    <t>CSC45360804Q00</t>
  </si>
  <si>
    <t>102605161863169 </t>
  </si>
  <si>
    <t>CSC45360804R00</t>
  </si>
  <si>
    <t>102605161863240 </t>
  </si>
  <si>
    <t>CSC45360805N00</t>
  </si>
  <si>
    <t>102605161863320 </t>
  </si>
  <si>
    <t>CSC45360805P00</t>
  </si>
  <si>
    <t>102605161863401 </t>
  </si>
  <si>
    <t>CSC45360805Q00</t>
  </si>
  <si>
    <t>102605161863592 </t>
  </si>
  <si>
    <t>CSC45360806B00</t>
  </si>
  <si>
    <t>102605161016717 </t>
  </si>
  <si>
    <t>CSC45360806L00</t>
  </si>
  <si>
    <t>102605161016806 </t>
  </si>
  <si>
    <t>CSC45360806M00</t>
  </si>
  <si>
    <t>102605161016989 </t>
  </si>
  <si>
    <t>CSC45360807000</t>
  </si>
  <si>
    <t>102605159841897 </t>
  </si>
  <si>
    <t>CSC45360807200</t>
  </si>
  <si>
    <t>102605161017284 </t>
  </si>
  <si>
    <t>CSC45360807600</t>
  </si>
  <si>
    <t>102605161017365 </t>
  </si>
  <si>
    <t>CSC45360807M00</t>
  </si>
  <si>
    <t>102605161017012 </t>
  </si>
  <si>
    <t>CSC45360807P00</t>
  </si>
  <si>
    <t>102605162005484 </t>
  </si>
  <si>
    <t>CSC45360807Q00</t>
  </si>
  <si>
    <t>102605161863673 </t>
  </si>
  <si>
    <t>CSC45360808900</t>
  </si>
  <si>
    <t>102605161863754 </t>
  </si>
  <si>
    <t>CSC45360808901</t>
  </si>
  <si>
    <t>102605161863835 </t>
  </si>
  <si>
    <t>CSC45360808902</t>
  </si>
  <si>
    <t>102605161863916 </t>
  </si>
  <si>
    <t>CSC45360808A00</t>
  </si>
  <si>
    <t>102605162005565 </t>
  </si>
  <si>
    <t>CSC45360808J00</t>
  </si>
  <si>
    <t>102605162005646 </t>
  </si>
  <si>
    <t>CSC45360808J01</t>
  </si>
  <si>
    <t>102605162005727 </t>
  </si>
  <si>
    <t>CSC45360808J02</t>
  </si>
  <si>
    <t>102605162005808 </t>
  </si>
  <si>
    <t>CSC45360808J03</t>
  </si>
  <si>
    <t>102605162005999 </t>
  </si>
  <si>
    <t>CSC45360808J04</t>
  </si>
  <si>
    <t>102605162006022 </t>
  </si>
  <si>
    <t>CSC45360808J05</t>
  </si>
  <si>
    <t>102605162006103 </t>
  </si>
  <si>
    <t>CSC45360808P00</t>
  </si>
  <si>
    <t>102605162006294 </t>
  </si>
  <si>
    <t>CSC45360808R00</t>
  </si>
  <si>
    <t>102605162006375 </t>
  </si>
  <si>
    <t>CSC45360808R01</t>
  </si>
  <si>
    <t>102605162006456 </t>
  </si>
  <si>
    <t>CSC45360808R02</t>
  </si>
  <si>
    <t>102605162006537 </t>
  </si>
  <si>
    <t>CSC45360808U00</t>
  </si>
  <si>
    <t>102605162006618 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</si>
</sst>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0" fillId="0" borderId="8" xfId="0" applyBorder="1" applyProtection="1">
      <protection locked="0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129540</xdr:rowOff>
    </xdr:from>
    <xdr:to>
      <xdr:col>8</xdr:col>
      <xdr:colOff>57486</xdr:colOff>
      <xdr:row>6</xdr:row>
      <xdr:rowOff>141642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665" y="129540"/>
          <a:ext cx="5092401" cy="1109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J98"/>
  <sheetViews>
    <sheetView showGridLines="0" tabSelected="1" zoomScaleNormal="100" workbookViewId="0">
      <selection activeCell="B19" sqref="B19"/>
    </sheetView>
  </sheetViews>
  <sheetFormatPr defaultRowHeight="15" x14ac:dyDescent="0.25"/>
  <cols>
    <col min="1" max="1" width="6.7109375" customWidth="1"/>
    <col min="2" max="2" width="16.28515625" style="9" bestFit="1" customWidth="1"/>
    <col min="3" max="3" width="18.85546875" style="8" bestFit="1" customWidth="1"/>
    <col min="4" max="4" width="12.5703125" style="8" customWidth="1"/>
    <col min="5" max="5" width="11.5703125" style="8" customWidth="1"/>
    <col min="6" max="6" width="12.5703125" style="8" bestFit="1" customWidth="1"/>
    <col min="7" max="7" width="13.140625" style="8" customWidth="1"/>
    <col min="8" max="8" width="9.28515625" style="8" customWidth="1"/>
    <col min="9" max="9" width="14" style="8" bestFit="1" customWidth="1"/>
    <col min="10" max="10" width="14.5703125" style="8" customWidth="1"/>
    <col min="11" max="11" width="7.42578125" customWidth="1"/>
    <col min="12" max="12" width="22.42578125" customWidth="1"/>
    <col min="13" max="13" width="14.85546875" bestFit="1" customWidth="1"/>
    <col min="14" max="14" width="22.140625" customWidth="1"/>
    <col min="36" max="36" width="15.85546875" customWidth="1"/>
  </cols>
  <sheetData>
    <row r="9" spans="2:36" x14ac:dyDescent="0.25">
      <c r="B9" s="6" t="s">
        <v>0</v>
      </c>
      <c r="C9" s="12" t="s">
        <v>41</v>
      </c>
      <c r="D9" s="12"/>
      <c r="E9" s="12"/>
      <c r="F9" s="12"/>
      <c r="G9" s="12"/>
      <c r="H9" s="12"/>
    </row>
    <row r="10" spans="2:36" x14ac:dyDescent="0.25">
      <c r="B10" s="17" t="s">
        <v>35</v>
      </c>
      <c r="C10" s="3">
        <v>46172</v>
      </c>
      <c r="D10" s="7"/>
      <c r="E10" s="7"/>
      <c r="F10" s="7"/>
      <c r="G10" s="7"/>
      <c r="H10" s="7"/>
      <c r="I10" s="7"/>
    </row>
    <row r="11" spans="2:36" ht="15.75" thickBot="1" x14ac:dyDescent="0.3"/>
    <row r="12" spans="2:36" x14ac:dyDescent="0.25">
      <c r="B12" s="4" t="s">
        <v>1</v>
      </c>
      <c r="C12" s="5" t="s">
        <v>12</v>
      </c>
      <c r="D12" s="5" t="s">
        <v>2</v>
      </c>
      <c r="E12" s="5" t="s">
        <v>13</v>
      </c>
      <c r="F12" s="5" t="s">
        <v>15</v>
      </c>
      <c r="G12" s="5" t="s">
        <v>14</v>
      </c>
      <c r="H12" s="5" t="s">
        <v>16</v>
      </c>
      <c r="I12" s="5" t="s">
        <v>17</v>
      </c>
      <c r="J12" s="5" t="s">
        <v>11</v>
      </c>
      <c r="L12" s="36" t="s">
        <v>3</v>
      </c>
      <c r="M12" s="37"/>
      <c r="N12" s="38"/>
    </row>
    <row r="13" spans="2:36" ht="15.75" customHeight="1" x14ac:dyDescent="0.25">
      <c r="B13" s="25"/>
      <c r="C13" s="10" t="str">
        <f>IFERROR(VLOOKUP(B13,Planilha4!$A$200:$J$525,2,0)," ")</f>
        <v xml:space="preserve"> </v>
      </c>
      <c r="D13" s="10" t="str">
        <f>IFERROR(VLOOKUP(B13,Planilha4!$A$200:$J$525,3,0)," ")</f>
        <v xml:space="preserve"> </v>
      </c>
      <c r="E13" s="11" t="str">
        <f>IFERROR(VLOOKUP(B13,Planilha4!$A$200:$J$525,4,0)," ")</f>
        <v xml:space="preserve"> </v>
      </c>
      <c r="F13" s="11" t="str">
        <f>IFERROR(VLOOKUP(B13,Planilha4!$A$200:$J$525,5,0)," ")</f>
        <v xml:space="preserve"> </v>
      </c>
      <c r="G13" s="11" t="str">
        <f>IFERROR(VLOOKUP(B13,Planilha4!$A$200:$J$525,6,0)," ")</f>
        <v xml:space="preserve"> </v>
      </c>
      <c r="H13" s="11" t="str">
        <f>IFERROR(VLOOKUP(B13,Planilha4!$A$200:$J$525,7,0)," ")</f>
        <v xml:space="preserve"> </v>
      </c>
      <c r="I13" s="11" t="str">
        <f>IFERROR(VLOOKUP(B13,Planilha4!$A$200:$J$525,8,0)," ")</f>
        <v xml:space="preserve"> </v>
      </c>
      <c r="J13" s="11" t="str">
        <f>IFERROR(VLOOKUP(B13,Planilha4!$A$200:$J$525,9,0)," ")</f>
        <v xml:space="preserve"> </v>
      </c>
      <c r="L13" s="1" t="s">
        <v>4</v>
      </c>
      <c r="N13" s="22"/>
      <c r="AJ13" t="str">
        <f>LEFT(B13,14)</f>
        <v/>
      </c>
    </row>
    <row r="14" spans="2:36" ht="15.75" customHeight="1" x14ac:dyDescent="0.25">
      <c r="B14" s="25"/>
      <c r="C14" s="10" t="str">
        <f>IFERROR(VLOOKUP(B14,Planilha4!$A$200:$J$525,2,0)," ")</f>
        <v xml:space="preserve"> </v>
      </c>
      <c r="D14" s="10" t="str">
        <f>IFERROR(VLOOKUP(B14,Planilha4!$A$200:$J$525,3,0)," ")</f>
        <v xml:space="preserve"> </v>
      </c>
      <c r="E14" s="11" t="str">
        <f>IFERROR(VLOOKUP(B14,Planilha4!$A$200:$J$525,4,0)," ")</f>
        <v xml:space="preserve"> </v>
      </c>
      <c r="F14" s="11" t="str">
        <f>IFERROR(VLOOKUP(B14,Planilha4!$A$200:$J$525,5,0)," ")</f>
        <v xml:space="preserve"> </v>
      </c>
      <c r="G14" s="11" t="str">
        <f>IFERROR(VLOOKUP(B14,Planilha4!$A$200:$J$525,6,0)," ")</f>
        <v xml:space="preserve"> </v>
      </c>
      <c r="H14" s="11" t="str">
        <f>IFERROR(VLOOKUP(B14,Planilha4!$A$200:$J$525,7,0)," ")</f>
        <v xml:space="preserve"> </v>
      </c>
      <c r="I14" s="11" t="str">
        <f>IFERROR(VLOOKUP(B14,Planilha4!$A$200:$J$525,8,0)," ")</f>
        <v xml:space="preserve"> </v>
      </c>
      <c r="J14" s="11" t="str">
        <f>IFERROR(VLOOKUP(B14,Planilha4!$A$200:$J$525,9,0)," ")</f>
        <v xml:space="preserve"> </v>
      </c>
      <c r="L14" s="2" t="s">
        <v>5</v>
      </c>
      <c r="M14" s="19"/>
      <c r="N14" s="22"/>
      <c r="AJ14" t="str">
        <f t="shared" ref="AJ14:AJ37" si="0">LEFT(B14,14)</f>
        <v/>
      </c>
    </row>
    <row r="15" spans="2:36" ht="15.75" customHeight="1" x14ac:dyDescent="0.25">
      <c r="B15" s="25"/>
      <c r="C15" s="10" t="str">
        <f>IFERROR(VLOOKUP(B15,Planilha4!$A$200:$J$525,2,0)," ")</f>
        <v xml:space="preserve"> </v>
      </c>
      <c r="D15" s="10" t="str">
        <f>IFERROR(VLOOKUP(B15,Planilha4!$A$200:$J$525,3,0)," ")</f>
        <v xml:space="preserve"> </v>
      </c>
      <c r="E15" s="11" t="str">
        <f>IFERROR(VLOOKUP(B15,Planilha4!$A$200:$J$525,4,0)," ")</f>
        <v xml:space="preserve"> </v>
      </c>
      <c r="F15" s="11" t="str">
        <f>IFERROR(VLOOKUP(B15,Planilha4!$A$200:$J$525,5,0)," ")</f>
        <v xml:space="preserve"> </v>
      </c>
      <c r="G15" s="11" t="str">
        <f>IFERROR(VLOOKUP(B15,Planilha4!$A$200:$J$525,6,0)," ")</f>
        <v xml:space="preserve"> </v>
      </c>
      <c r="H15" s="11" t="str">
        <f>IFERROR(VLOOKUP(B15,Planilha4!$A$200:$J$525,7,0)," ")</f>
        <v xml:space="preserve"> </v>
      </c>
      <c r="I15" s="11" t="str">
        <f>IFERROR(VLOOKUP(B15,Planilha4!$A$200:$J$525,8,0)," ")</f>
        <v xml:space="preserve"> </v>
      </c>
      <c r="J15" s="11" t="str">
        <f>IFERROR(VLOOKUP(B15,Planilha4!$A$200:$J$525,9,0)," ")</f>
        <v xml:space="preserve"> </v>
      </c>
      <c r="L15" s="2" t="s">
        <v>6</v>
      </c>
      <c r="M15" s="19"/>
      <c r="N15" s="22"/>
      <c r="AJ15" t="str">
        <f t="shared" si="0"/>
        <v/>
      </c>
    </row>
    <row r="16" spans="2:36" ht="15.75" customHeight="1" x14ac:dyDescent="0.25">
      <c r="B16" s="25"/>
      <c r="C16" s="10" t="str">
        <f>IFERROR(VLOOKUP(B16,Planilha4!$A$200:$J$525,2,0)," ")</f>
        <v xml:space="preserve"> </v>
      </c>
      <c r="D16" s="10" t="str">
        <f>IFERROR(VLOOKUP(B16,Planilha4!$A$200:$J$525,3,0)," ")</f>
        <v xml:space="preserve"> </v>
      </c>
      <c r="E16" s="11" t="str">
        <f>IFERROR(VLOOKUP(B16,Planilha4!$A$200:$J$525,4,0)," ")</f>
        <v xml:space="preserve"> </v>
      </c>
      <c r="F16" s="11" t="str">
        <f>IFERROR(VLOOKUP(B16,Planilha4!$A$200:$J$525,5,0)," ")</f>
        <v xml:space="preserve"> </v>
      </c>
      <c r="G16" s="11" t="str">
        <f>IFERROR(VLOOKUP(B16,Planilha4!$A$200:$J$525,6,0)," ")</f>
        <v xml:space="preserve"> </v>
      </c>
      <c r="H16" s="11" t="str">
        <f>IFERROR(VLOOKUP(B16,Planilha4!$A$200:$J$525,7,0)," ")</f>
        <v xml:space="preserve"> </v>
      </c>
      <c r="I16" s="11" t="str">
        <f>IFERROR(VLOOKUP(B16,Planilha4!$A$200:$J$525,8,0)," ")</f>
        <v xml:space="preserve"> </v>
      </c>
      <c r="J16" s="11" t="str">
        <f>IFERROR(VLOOKUP(B16,Planilha4!$A$200:$J$525,9,0)," ")</f>
        <v xml:space="preserve"> </v>
      </c>
      <c r="L16" s="2" t="s">
        <v>7</v>
      </c>
      <c r="M16" s="20"/>
      <c r="N16" s="22"/>
      <c r="AJ16" t="str">
        <f t="shared" si="0"/>
        <v/>
      </c>
    </row>
    <row r="17" spans="2:36" ht="15.75" customHeight="1" x14ac:dyDescent="0.25">
      <c r="B17" s="25"/>
      <c r="C17" s="10" t="str">
        <f>IFERROR(VLOOKUP(B17,Planilha4!$A$200:$J$525,2,0)," ")</f>
        <v xml:space="preserve"> </v>
      </c>
      <c r="D17" s="10" t="str">
        <f>IFERROR(VLOOKUP(B17,Planilha4!$A$200:$J$525,3,0)," ")</f>
        <v xml:space="preserve"> </v>
      </c>
      <c r="E17" s="11" t="str">
        <f>IFERROR(VLOOKUP(B17,Planilha4!$A$200:$J$525,4,0)," ")</f>
        <v xml:space="preserve"> </v>
      </c>
      <c r="F17" s="11" t="str">
        <f>IFERROR(VLOOKUP(B17,Planilha4!$A$200:$J$525,5,0)," ")</f>
        <v xml:space="preserve"> </v>
      </c>
      <c r="G17" s="11" t="str">
        <f>IFERROR(VLOOKUP(B17,Planilha4!$A$200:$J$525,6,0)," ")</f>
        <v xml:space="preserve"> </v>
      </c>
      <c r="H17" s="11" t="str">
        <f>IFERROR(VLOOKUP(B17,Planilha4!$A$200:$J$525,7,0)," ")</f>
        <v xml:space="preserve"> </v>
      </c>
      <c r="I17" s="11" t="str">
        <f>IFERROR(VLOOKUP(B17,Planilha4!$A$200:$J$525,8,0)," ")</f>
        <v xml:space="preserve"> </v>
      </c>
      <c r="J17" s="11" t="str">
        <f>IFERROR(VLOOKUP(B17,Planilha4!$A$200:$J$525,9,0)," ")</f>
        <v xml:space="preserve"> </v>
      </c>
      <c r="L17" s="2" t="s">
        <v>8</v>
      </c>
      <c r="M17" s="19"/>
      <c r="N17" s="22"/>
      <c r="AJ17" t="str">
        <f t="shared" si="0"/>
        <v/>
      </c>
    </row>
    <row r="18" spans="2:36" ht="15.75" customHeight="1" x14ac:dyDescent="0.25">
      <c r="B18" s="25"/>
      <c r="C18" s="10" t="str">
        <f>IFERROR(VLOOKUP(B18,Planilha4!$A$200:$J$525,2,0)," ")</f>
        <v xml:space="preserve"> </v>
      </c>
      <c r="D18" s="10" t="str">
        <f>IFERROR(VLOOKUP(B18,Planilha4!$A$200:$J$525,3,0)," ")</f>
        <v xml:space="preserve"> </v>
      </c>
      <c r="E18" s="11" t="str">
        <f>IFERROR(VLOOKUP(B18,Planilha4!$A$200:$J$525,4,0)," ")</f>
        <v xml:space="preserve"> </v>
      </c>
      <c r="F18" s="11" t="str">
        <f>IFERROR(VLOOKUP(B18,Planilha4!$A$200:$J$525,5,0)," ")</f>
        <v xml:space="preserve"> </v>
      </c>
      <c r="G18" s="11" t="str">
        <f>IFERROR(VLOOKUP(B18,Planilha4!$A$200:$J$525,6,0)," ")</f>
        <v xml:space="preserve"> </v>
      </c>
      <c r="H18" s="11" t="str">
        <f>IFERROR(VLOOKUP(B18,Planilha4!$A$200:$J$525,7,0)," ")</f>
        <v xml:space="preserve"> </v>
      </c>
      <c r="I18" s="11" t="str">
        <f>IFERROR(VLOOKUP(B18,Planilha4!$A$200:$J$525,8,0)," ")</f>
        <v xml:space="preserve"> </v>
      </c>
      <c r="J18" s="11" t="str">
        <f>IFERROR(VLOOKUP(B18,Planilha4!$A$200:$J$525,9,0)," ")</f>
        <v xml:space="preserve"> </v>
      </c>
      <c r="L18" s="2" t="s">
        <v>9</v>
      </c>
      <c r="M18" s="21"/>
      <c r="N18" s="22"/>
      <c r="AJ18" t="str">
        <f t="shared" si="0"/>
        <v/>
      </c>
    </row>
    <row r="19" spans="2:36" ht="15.75" customHeight="1" thickBot="1" x14ac:dyDescent="0.3">
      <c r="B19" s="25"/>
      <c r="C19" s="10" t="str">
        <f>IFERROR(VLOOKUP(B19,Planilha4!$A$200:$J$525,2,0)," ")</f>
        <v xml:space="preserve"> </v>
      </c>
      <c r="D19" s="10" t="str">
        <f>IFERROR(VLOOKUP(B19,Planilha4!$A$200:$J$525,3,0)," ")</f>
        <v xml:space="preserve"> </v>
      </c>
      <c r="E19" s="11" t="str">
        <f>IFERROR(VLOOKUP(B19,Planilha4!$A$200:$J$525,4,0)," ")</f>
        <v xml:space="preserve"> </v>
      </c>
      <c r="F19" s="11" t="str">
        <f>IFERROR(VLOOKUP(B19,Planilha4!$A$200:$J$525,5,0)," ")</f>
        <v xml:space="preserve"> </v>
      </c>
      <c r="G19" s="11" t="str">
        <f>IFERROR(VLOOKUP(B19,Planilha4!$A$200:$J$525,6,0)," ")</f>
        <v xml:space="preserve"> </v>
      </c>
      <c r="H19" s="11" t="str">
        <f>IFERROR(VLOOKUP(B19,Planilha4!$A$200:$J$525,7,0)," ")</f>
        <v xml:space="preserve"> </v>
      </c>
      <c r="I19" s="11" t="str">
        <f>IFERROR(VLOOKUP(B19,Planilha4!$A$200:$J$525,8,0)," ")</f>
        <v xml:space="preserve"> </v>
      </c>
      <c r="J19" s="11" t="str">
        <f>IFERROR(VLOOKUP(B19,Planilha4!$A$200:$J$525,9,0)," ")</f>
        <v xml:space="preserve"> </v>
      </c>
      <c r="L19" s="18"/>
      <c r="M19" s="24" t="s">
        <v>10</v>
      </c>
      <c r="N19" s="23">
        <f>SUM(J13:J150)</f>
        <v>0</v>
      </c>
      <c r="AJ19" t="str">
        <f t="shared" si="0"/>
        <v/>
      </c>
    </row>
    <row r="20" spans="2:36" ht="15.75" customHeight="1" thickBot="1" x14ac:dyDescent="0.3">
      <c r="B20" s="25"/>
      <c r="C20" s="10" t="str">
        <f>IFERROR(VLOOKUP(B20,Planilha4!$A$200:$J$525,2,0)," ")</f>
        <v xml:space="preserve"> </v>
      </c>
      <c r="D20" s="10" t="str">
        <f>IFERROR(VLOOKUP(B20,Planilha4!$A$200:$J$525,3,0)," ")</f>
        <v xml:space="preserve"> </v>
      </c>
      <c r="E20" s="11" t="str">
        <f>IFERROR(VLOOKUP(B20,Planilha4!$A$200:$J$525,4,0)," ")</f>
        <v xml:space="preserve"> </v>
      </c>
      <c r="F20" s="11" t="str">
        <f>IFERROR(VLOOKUP(B20,Planilha4!$A$200:$J$525,5,0)," ")</f>
        <v xml:space="preserve"> </v>
      </c>
      <c r="G20" s="11" t="str">
        <f>IFERROR(VLOOKUP(B20,Planilha4!$A$200:$J$525,6,0)," ")</f>
        <v xml:space="preserve"> </v>
      </c>
      <c r="H20" s="11" t="str">
        <f>IFERROR(VLOOKUP(B20,Planilha4!$A$200:$J$525,7,0)," ")</f>
        <v xml:space="preserve"> </v>
      </c>
      <c r="I20" s="11" t="str">
        <f>IFERROR(VLOOKUP(B20,Planilha4!$A$200:$J$525,8,0)," ")</f>
        <v xml:space="preserve"> </v>
      </c>
      <c r="J20" s="11" t="str">
        <f>IFERROR(VLOOKUP(B20,Planilha4!$A$200:$J$525,9,0)," ")</f>
        <v xml:space="preserve"> </v>
      </c>
      <c r="AJ20" t="str">
        <f t="shared" si="0"/>
        <v/>
      </c>
    </row>
    <row r="21" spans="2:36" ht="15.75" customHeight="1" thickBot="1" x14ac:dyDescent="0.3">
      <c r="B21" s="25"/>
      <c r="C21" s="10" t="str">
        <f>IFERROR(VLOOKUP(B21,Planilha4!$A$200:$J$525,2,0)," ")</f>
        <v xml:space="preserve"> </v>
      </c>
      <c r="D21" s="10" t="str">
        <f>IFERROR(VLOOKUP(B21,Planilha4!$A$200:$J$525,3,0)," ")</f>
        <v xml:space="preserve"> </v>
      </c>
      <c r="E21" s="11" t="str">
        <f>IFERROR(VLOOKUP(B21,Planilha4!$A$200:$J$525,4,0)," ")</f>
        <v xml:space="preserve"> </v>
      </c>
      <c r="F21" s="11" t="str">
        <f>IFERROR(VLOOKUP(B21,Planilha4!$A$200:$J$525,5,0)," ")</f>
        <v xml:space="preserve"> </v>
      </c>
      <c r="G21" s="11" t="str">
        <f>IFERROR(VLOOKUP(B21,Planilha4!$A$200:$J$525,6,0)," ")</f>
        <v xml:space="preserve"> </v>
      </c>
      <c r="H21" s="11" t="str">
        <f>IFERROR(VLOOKUP(B21,Planilha4!$A$200:$J$525,7,0)," ")</f>
        <v xml:space="preserve"> </v>
      </c>
      <c r="I21" s="11" t="str">
        <f>IFERROR(VLOOKUP(B21,Planilha4!$A$200:$J$525,8,0)," ")</f>
        <v xml:space="preserve"> </v>
      </c>
      <c r="J21" s="11" t="str">
        <f>IFERROR(VLOOKUP(B21,Planilha4!$A$200:$J$525,9,0)," ")</f>
        <v xml:space="preserve"> </v>
      </c>
      <c r="L21" s="33" t="s">
        <v>36</v>
      </c>
      <c r="M21" s="34"/>
      <c r="N21" s="35"/>
      <c r="AJ21" t="str">
        <f t="shared" si="0"/>
        <v/>
      </c>
    </row>
    <row r="22" spans="2:36" ht="15.75" customHeight="1" thickBot="1" x14ac:dyDescent="0.3">
      <c r="B22" s="25"/>
      <c r="C22" s="10" t="str">
        <f>IFERROR(VLOOKUP(B22,Planilha4!$A$200:$J$525,2,0)," ")</f>
        <v xml:space="preserve"> </v>
      </c>
      <c r="D22" s="10" t="str">
        <f>IFERROR(VLOOKUP(B22,Planilha4!$A$200:$J$525,3,0)," ")</f>
        <v xml:space="preserve"> </v>
      </c>
      <c r="E22" s="11" t="str">
        <f>IFERROR(VLOOKUP(B22,Planilha4!$A$200:$J$525,4,0)," ")</f>
        <v xml:space="preserve"> </v>
      </c>
      <c r="F22" s="11" t="str">
        <f>IFERROR(VLOOKUP(B22,Planilha4!$A$200:$J$525,5,0)," ")</f>
        <v xml:space="preserve"> </v>
      </c>
      <c r="G22" s="11" t="str">
        <f>IFERROR(VLOOKUP(B22,Planilha4!$A$200:$J$525,6,0)," ")</f>
        <v xml:space="preserve"> </v>
      </c>
      <c r="H22" s="11" t="str">
        <f>IFERROR(VLOOKUP(B22,Planilha4!$A$200:$J$525,7,0)," ")</f>
        <v xml:space="preserve"> </v>
      </c>
      <c r="I22" s="11" t="str">
        <f>IFERROR(VLOOKUP(B22,Planilha4!$A$200:$J$525,8,0)," ")</f>
        <v xml:space="preserve"> </v>
      </c>
      <c r="J22" s="11" t="str">
        <f>IFERROR(VLOOKUP(B22,Planilha4!$A$200:$J$525,9,0)," ")</f>
        <v xml:space="preserve"> </v>
      </c>
      <c r="L22" s="26" t="s">
        <v>22</v>
      </c>
      <c r="M22" s="27" t="s">
        <v>23</v>
      </c>
      <c r="N22" s="27" t="s">
        <v>24</v>
      </c>
      <c r="AJ22" t="str">
        <f t="shared" si="0"/>
        <v/>
      </c>
    </row>
    <row r="23" spans="2:36" ht="15.75" customHeight="1" thickBot="1" x14ac:dyDescent="0.3">
      <c r="B23" s="25"/>
      <c r="C23" s="10" t="str">
        <f>IFERROR(VLOOKUP(B23,Planilha4!$A$200:$J$525,2,0)," ")</f>
        <v xml:space="preserve"> </v>
      </c>
      <c r="D23" s="10" t="str">
        <f>IFERROR(VLOOKUP(B23,Planilha4!$A$200:$J$525,3,0)," ")</f>
        <v xml:space="preserve"> </v>
      </c>
      <c r="E23" s="11" t="str">
        <f>IFERROR(VLOOKUP(B23,Planilha4!$A$200:$J$525,4,0)," ")</f>
        <v xml:space="preserve"> </v>
      </c>
      <c r="F23" s="11" t="str">
        <f>IFERROR(VLOOKUP(B23,Planilha4!$A$200:$J$525,5,0)," ")</f>
        <v xml:space="preserve"> </v>
      </c>
      <c r="G23" s="11" t="str">
        <f>IFERROR(VLOOKUP(B23,Planilha4!$A$200:$J$525,6,0)," ")</f>
        <v xml:space="preserve"> </v>
      </c>
      <c r="H23" s="11" t="str">
        <f>IFERROR(VLOOKUP(B23,Planilha4!$A$200:$J$525,7,0)," ")</f>
        <v xml:space="preserve"> </v>
      </c>
      <c r="I23" s="11" t="str">
        <f>IFERROR(VLOOKUP(B23,Planilha4!$A$200:$J$525,8,0)," ")</f>
        <v xml:space="preserve"> </v>
      </c>
      <c r="J23" s="11" t="str">
        <f>IFERROR(VLOOKUP(B23,Planilha4!$A$200:$J$525,9,0)," ")</f>
        <v xml:space="preserve"> </v>
      </c>
      <c r="L23" s="30" t="s">
        <v>18</v>
      </c>
      <c r="M23" s="31">
        <v>1717</v>
      </c>
      <c r="N23" s="32" t="s">
        <v>19</v>
      </c>
      <c r="AJ23" t="str">
        <f t="shared" si="0"/>
        <v/>
      </c>
    </row>
    <row r="24" spans="2:36" ht="15.75" customHeight="1" thickBot="1" x14ac:dyDescent="0.3">
      <c r="B24" s="25"/>
      <c r="C24" s="10" t="str">
        <f>IFERROR(VLOOKUP(B24,Planilha4!$A$200:$J$525,2,0)," ")</f>
        <v xml:space="preserve"> </v>
      </c>
      <c r="D24" s="10" t="str">
        <f>IFERROR(VLOOKUP(B24,Planilha4!$A$200:$J$525,3,0)," ")</f>
        <v xml:space="preserve"> </v>
      </c>
      <c r="E24" s="11" t="str">
        <f>IFERROR(VLOOKUP(B24,Planilha4!$A$200:$J$525,4,0)," ")</f>
        <v xml:space="preserve"> </v>
      </c>
      <c r="F24" s="11" t="str">
        <f>IFERROR(VLOOKUP(B24,Planilha4!$A$200:$J$525,5,0)," ")</f>
        <v xml:space="preserve"> </v>
      </c>
      <c r="G24" s="11" t="str">
        <f>IFERROR(VLOOKUP(B24,Planilha4!$A$200:$J$525,6,0)," ")</f>
        <v xml:space="preserve"> </v>
      </c>
      <c r="H24" s="11" t="str">
        <f>IFERROR(VLOOKUP(B24,Planilha4!$A$200:$J$525,7,0)," ")</f>
        <v xml:space="preserve"> </v>
      </c>
      <c r="I24" s="11" t="str">
        <f>IFERROR(VLOOKUP(B24,Planilha4!$A$200:$J$525,8,0)," ")</f>
        <v xml:space="preserve"> </v>
      </c>
      <c r="J24" s="11" t="str">
        <f>IFERROR(VLOOKUP(B24,Planilha4!$A$200:$J$525,9,0)," ")</f>
        <v xml:space="preserve"> </v>
      </c>
      <c r="L24" s="30" t="s">
        <v>13</v>
      </c>
      <c r="M24" s="31">
        <v>50</v>
      </c>
      <c r="N24" s="32" t="s">
        <v>19</v>
      </c>
      <c r="AJ24" t="str">
        <f t="shared" si="0"/>
        <v/>
      </c>
    </row>
    <row r="25" spans="2:36" ht="15.75" customHeight="1" thickBot="1" x14ac:dyDescent="0.3">
      <c r="B25" s="25"/>
      <c r="C25" s="10" t="str">
        <f>IFERROR(VLOOKUP(B25,Planilha4!$A$200:$J$525,2,0)," ")</f>
        <v xml:space="preserve"> </v>
      </c>
      <c r="D25" s="10" t="str">
        <f>IFERROR(VLOOKUP(B25,Planilha4!$A$200:$J$525,3,0)," ")</f>
        <v xml:space="preserve"> </v>
      </c>
      <c r="E25" s="11" t="str">
        <f>IFERROR(VLOOKUP(B25,Planilha4!$A$200:$J$525,4,0)," ")</f>
        <v xml:space="preserve"> </v>
      </c>
      <c r="F25" s="11" t="str">
        <f>IFERROR(VLOOKUP(B25,Planilha4!$A$200:$J$525,5,0)," ")</f>
        <v xml:space="preserve"> </v>
      </c>
      <c r="G25" s="11" t="str">
        <f>IFERROR(VLOOKUP(B25,Planilha4!$A$200:$J$525,6,0)," ")</f>
        <v xml:space="preserve"> </v>
      </c>
      <c r="H25" s="11" t="str">
        <f>IFERROR(VLOOKUP(B25,Planilha4!$A$200:$J$525,7,0)," ")</f>
        <v xml:space="preserve"> </v>
      </c>
      <c r="I25" s="11" t="str">
        <f>IFERROR(VLOOKUP(B25,Planilha4!$A$200:$J$525,8,0)," ")</f>
        <v xml:space="preserve"> </v>
      </c>
      <c r="J25" s="11" t="str">
        <f>IFERROR(VLOOKUP(B25,Planilha4!$A$200:$J$525,9,0)," ")</f>
        <v xml:space="preserve"> </v>
      </c>
      <c r="L25" s="30" t="s">
        <v>20</v>
      </c>
      <c r="M25" s="31">
        <v>600</v>
      </c>
      <c r="N25" s="32" t="s">
        <v>1</v>
      </c>
      <c r="AJ25" t="str">
        <f t="shared" si="0"/>
        <v/>
      </c>
    </row>
    <row r="26" spans="2:36" ht="15.75" customHeight="1" thickBot="1" x14ac:dyDescent="0.3">
      <c r="B26" s="25"/>
      <c r="C26" s="10" t="str">
        <f>IFERROR(VLOOKUP(B26,Planilha4!$A$200:$J$525,2,0)," ")</f>
        <v xml:space="preserve"> </v>
      </c>
      <c r="D26" s="10" t="str">
        <f>IFERROR(VLOOKUP(B26,Planilha4!$A$200:$J$525,3,0)," ")</f>
        <v xml:space="preserve"> </v>
      </c>
      <c r="E26" s="11" t="str">
        <f>IFERROR(VLOOKUP(B26,Planilha4!$A$200:$J$525,4,0)," ")</f>
        <v xml:space="preserve"> </v>
      </c>
      <c r="F26" s="11" t="str">
        <f>IFERROR(VLOOKUP(B26,Planilha4!$A$200:$J$525,5,0)," ")</f>
        <v xml:space="preserve"> </v>
      </c>
      <c r="G26" s="11" t="str">
        <f>IFERROR(VLOOKUP(B26,Planilha4!$A$200:$J$525,6,0)," ")</f>
        <v xml:space="preserve"> </v>
      </c>
      <c r="H26" s="11" t="str">
        <f>IFERROR(VLOOKUP(B26,Planilha4!$A$200:$J$525,7,0)," ")</f>
        <v xml:space="preserve"> </v>
      </c>
      <c r="I26" s="11" t="str">
        <f>IFERROR(VLOOKUP(B26,Planilha4!$A$200:$J$525,8,0)," ")</f>
        <v xml:space="preserve"> </v>
      </c>
      <c r="J26" s="11" t="str">
        <f>IFERROR(VLOOKUP(B26,Planilha4!$A$200:$J$525,9,0)," ")</f>
        <v xml:space="preserve"> </v>
      </c>
      <c r="L26" s="30" t="s">
        <v>21</v>
      </c>
      <c r="M26" s="31">
        <v>185</v>
      </c>
      <c r="N26" s="32" t="s">
        <v>19</v>
      </c>
      <c r="AJ26" t="str">
        <f t="shared" si="0"/>
        <v/>
      </c>
    </row>
    <row r="27" spans="2:36" ht="15.75" customHeight="1" thickBot="1" x14ac:dyDescent="0.3">
      <c r="B27" s="25"/>
      <c r="C27" s="10" t="str">
        <f>IFERROR(VLOOKUP(B27,Planilha4!$A$200:$J$525,2,0)," ")</f>
        <v xml:space="preserve"> </v>
      </c>
      <c r="D27" s="10" t="str">
        <f>IFERROR(VLOOKUP(B27,Planilha4!$A$200:$J$525,3,0)," ")</f>
        <v xml:space="preserve"> </v>
      </c>
      <c r="E27" s="11" t="str">
        <f>IFERROR(VLOOKUP(B27,Planilha4!$A$200:$J$525,4,0)," ")</f>
        <v xml:space="preserve"> </v>
      </c>
      <c r="F27" s="11" t="str">
        <f>IFERROR(VLOOKUP(B27,Planilha4!$A$200:$J$525,5,0)," ")</f>
        <v xml:space="preserve"> </v>
      </c>
      <c r="G27" s="11" t="str">
        <f>IFERROR(VLOOKUP(B27,Planilha4!$A$200:$J$525,6,0)," ")</f>
        <v xml:space="preserve"> </v>
      </c>
      <c r="H27" s="11" t="str">
        <f>IFERROR(VLOOKUP(B27,Planilha4!$A$200:$J$525,7,0)," ")</f>
        <v xml:space="preserve"> </v>
      </c>
      <c r="I27" s="11" t="str">
        <f>IFERROR(VLOOKUP(B27,Planilha4!$A$200:$J$525,8,0)," ")</f>
        <v xml:space="preserve"> </v>
      </c>
      <c r="J27" s="11" t="str">
        <f>IFERROR(VLOOKUP(B27,Planilha4!$A$200:$J$525,9,0)," ")</f>
        <v xml:space="preserve"> </v>
      </c>
      <c r="L27" s="30" t="s">
        <v>29</v>
      </c>
      <c r="M27" s="31">
        <v>150</v>
      </c>
      <c r="N27" s="32" t="s">
        <v>19</v>
      </c>
      <c r="AJ27" t="str">
        <f t="shared" si="0"/>
        <v/>
      </c>
    </row>
    <row r="28" spans="2:36" ht="15.75" customHeight="1" thickBot="1" x14ac:dyDescent="0.3">
      <c r="B28" s="25"/>
      <c r="C28" s="10" t="str">
        <f>IFERROR(VLOOKUP(B28,Planilha4!$A$200:$J$525,2,0)," ")</f>
        <v xml:space="preserve"> </v>
      </c>
      <c r="D28" s="10" t="str">
        <f>IFERROR(VLOOKUP(B28,Planilha4!$A$200:$J$525,3,0)," ")</f>
        <v xml:space="preserve"> </v>
      </c>
      <c r="E28" s="11" t="str">
        <f>IFERROR(VLOOKUP(B28,Planilha4!$A$200:$J$525,4,0)," ")</f>
        <v xml:space="preserve"> </v>
      </c>
      <c r="F28" s="11" t="str">
        <f>IFERROR(VLOOKUP(B28,Planilha4!$A$200:$J$525,5,0)," ")</f>
        <v xml:space="preserve"> </v>
      </c>
      <c r="G28" s="11" t="str">
        <f>IFERROR(VLOOKUP(B28,Planilha4!$A$200:$J$525,6,0)," ")</f>
        <v xml:space="preserve"> </v>
      </c>
      <c r="H28" s="11" t="str">
        <f>IFERROR(VLOOKUP(B28,Planilha4!$A$200:$J$525,7,0)," ")</f>
        <v xml:space="preserve"> </v>
      </c>
      <c r="I28" s="11" t="str">
        <f>IFERROR(VLOOKUP(B28,Planilha4!$A$200:$J$525,8,0)," ")</f>
        <v xml:space="preserve"> </v>
      </c>
      <c r="J28" s="11" t="str">
        <f>IFERROR(VLOOKUP(B28,Planilha4!$A$200:$J$525,9,0)," ")</f>
        <v xml:space="preserve"> </v>
      </c>
      <c r="AJ28" t="str">
        <f t="shared" si="0"/>
        <v/>
      </c>
    </row>
    <row r="29" spans="2:36" ht="15.75" customHeight="1" thickBot="1" x14ac:dyDescent="0.3">
      <c r="B29" s="25"/>
      <c r="C29" s="10" t="str">
        <f>IFERROR(VLOOKUP(B29,Planilha4!$A$200:$J$525,2,0)," ")</f>
        <v xml:space="preserve"> </v>
      </c>
      <c r="D29" s="10" t="str">
        <f>IFERROR(VLOOKUP(B29,Planilha4!$A$200:$J$525,3,0)," ")</f>
        <v xml:space="preserve"> </v>
      </c>
      <c r="E29" s="11" t="str">
        <f>IFERROR(VLOOKUP(B29,Planilha4!$A$200:$J$525,4,0)," ")</f>
        <v xml:space="preserve"> </v>
      </c>
      <c r="F29" s="11" t="str">
        <f>IFERROR(VLOOKUP(B29,Planilha4!$A$200:$J$525,5,0)," ")</f>
        <v xml:space="preserve"> </v>
      </c>
      <c r="G29" s="11" t="str">
        <f>IFERROR(VLOOKUP(B29,Planilha4!$A$200:$J$525,6,0)," ")</f>
        <v xml:space="preserve"> </v>
      </c>
      <c r="H29" s="11" t="str">
        <f>IFERROR(VLOOKUP(B29,Planilha4!$A$200:$J$525,7,0)," ")</f>
        <v xml:space="preserve"> </v>
      </c>
      <c r="I29" s="11" t="str">
        <f>IFERROR(VLOOKUP(B29,Planilha4!$A$200:$J$525,8,0)," ")</f>
        <v xml:space="preserve"> </v>
      </c>
      <c r="J29" s="11" t="str">
        <f>IFERROR(VLOOKUP(B29,Planilha4!$A$200:$J$525,9,0)," ")</f>
        <v xml:space="preserve"> </v>
      </c>
      <c r="L29" s="33" t="s">
        <v>25</v>
      </c>
      <c r="M29" s="34"/>
      <c r="N29" s="35"/>
      <c r="AJ29" t="str">
        <f t="shared" si="0"/>
        <v/>
      </c>
    </row>
    <row r="30" spans="2:36" ht="15.75" customHeight="1" thickBot="1" x14ac:dyDescent="0.3">
      <c r="B30" s="25"/>
      <c r="C30" s="10" t="str">
        <f>IFERROR(VLOOKUP(B30,Planilha4!$A$200:$J$525,2,0)," ")</f>
        <v xml:space="preserve"> </v>
      </c>
      <c r="D30" s="10" t="str">
        <f>IFERROR(VLOOKUP(B30,Planilha4!$A$200:$J$525,3,0)," ")</f>
        <v xml:space="preserve"> </v>
      </c>
      <c r="E30" s="11" t="str">
        <f>IFERROR(VLOOKUP(B30,Planilha4!$A$200:$J$525,4,0)," ")</f>
        <v xml:space="preserve"> </v>
      </c>
      <c r="F30" s="11" t="str">
        <f>IFERROR(VLOOKUP(B30,Planilha4!$A$200:$J$525,5,0)," ")</f>
        <v xml:space="preserve"> </v>
      </c>
      <c r="G30" s="11" t="str">
        <f>IFERROR(VLOOKUP(B30,Planilha4!$A$200:$J$525,6,0)," ")</f>
        <v xml:space="preserve"> </v>
      </c>
      <c r="H30" s="11" t="str">
        <f>IFERROR(VLOOKUP(B30,Planilha4!$A$200:$J$525,7,0)," ")</f>
        <v xml:space="preserve"> </v>
      </c>
      <c r="I30" s="11" t="str">
        <f>IFERROR(VLOOKUP(B30,Planilha4!$A$200:$J$525,8,0)," ")</f>
        <v xml:space="preserve"> </v>
      </c>
      <c r="J30" s="11" t="str">
        <f>IFERROR(VLOOKUP(B30,Planilha4!$A$200:$J$525,9,0)," ")</f>
        <v xml:space="preserve"> </v>
      </c>
      <c r="L30" s="14" t="s">
        <v>22</v>
      </c>
      <c r="M30" s="13" t="s">
        <v>23</v>
      </c>
      <c r="N30" s="13" t="s">
        <v>24</v>
      </c>
      <c r="AJ30" t="str">
        <f t="shared" si="0"/>
        <v/>
      </c>
    </row>
    <row r="31" spans="2:36" ht="15.75" customHeight="1" thickBot="1" x14ac:dyDescent="0.3">
      <c r="B31" s="25"/>
      <c r="C31" s="10" t="str">
        <f>IFERROR(VLOOKUP(B31,Planilha4!$A$200:$J$525,2,0)," ")</f>
        <v xml:space="preserve"> </v>
      </c>
      <c r="D31" s="10" t="str">
        <f>IFERROR(VLOOKUP(B31,Planilha4!$A$200:$J$525,3,0)," ")</f>
        <v xml:space="preserve"> </v>
      </c>
      <c r="E31" s="11" t="str">
        <f>IFERROR(VLOOKUP(B31,Planilha4!$A$200:$J$525,4,0)," ")</f>
        <v xml:space="preserve"> </v>
      </c>
      <c r="F31" s="11" t="str">
        <f>IFERROR(VLOOKUP(B31,Planilha4!$A$200:$J$525,5,0)," ")</f>
        <v xml:space="preserve"> </v>
      </c>
      <c r="G31" s="11" t="str">
        <f>IFERROR(VLOOKUP(B31,Planilha4!$A$200:$J$525,6,0)," ")</f>
        <v xml:space="preserve"> </v>
      </c>
      <c r="H31" s="11" t="str">
        <f>IFERROR(VLOOKUP(B31,Planilha4!$A$200:$J$525,7,0)," ")</f>
        <v xml:space="preserve"> </v>
      </c>
      <c r="I31" s="11" t="str">
        <f>IFERROR(VLOOKUP(B31,Planilha4!$A$200:$J$525,8,0)," ")</f>
        <v xml:space="preserve"> </v>
      </c>
      <c r="J31" s="11" t="str">
        <f>IFERROR(VLOOKUP(B31,Planilha4!$A$200:$J$525,9,0)," ")</f>
        <v xml:space="preserve"> </v>
      </c>
      <c r="L31" s="15" t="s">
        <v>26</v>
      </c>
      <c r="M31" s="29">
        <v>600</v>
      </c>
      <c r="N31" s="16" t="s">
        <v>1</v>
      </c>
      <c r="AJ31" t="str">
        <f t="shared" si="0"/>
        <v/>
      </c>
    </row>
    <row r="32" spans="2:36" ht="15.75" customHeight="1" thickBot="1" x14ac:dyDescent="0.3">
      <c r="B32" s="25"/>
      <c r="C32" s="10" t="str">
        <f>IFERROR(VLOOKUP(B32,Planilha4!$A$200:$J$525,2,0)," ")</f>
        <v xml:space="preserve"> </v>
      </c>
      <c r="D32" s="10" t="str">
        <f>IFERROR(VLOOKUP(B32,Planilha4!$A$200:$J$525,3,0)," ")</f>
        <v xml:space="preserve"> </v>
      </c>
      <c r="E32" s="11" t="str">
        <f>IFERROR(VLOOKUP(B32,Planilha4!$A$200:$J$525,4,0)," ")</f>
        <v xml:space="preserve"> </v>
      </c>
      <c r="F32" s="11" t="str">
        <f>IFERROR(VLOOKUP(B32,Planilha4!$A$200:$J$525,5,0)," ")</f>
        <v xml:space="preserve"> </v>
      </c>
      <c r="G32" s="11" t="str">
        <f>IFERROR(VLOOKUP(B32,Planilha4!$A$200:$J$525,6,0)," ")</f>
        <v xml:space="preserve"> </v>
      </c>
      <c r="H32" s="11" t="str">
        <f>IFERROR(VLOOKUP(B32,Planilha4!$A$200:$J$525,7,0)," ")</f>
        <v xml:space="preserve"> </v>
      </c>
      <c r="I32" s="11" t="str">
        <f>IFERROR(VLOOKUP(B32,Planilha4!$A$200:$J$525,8,0)," ")</f>
        <v xml:space="preserve"> </v>
      </c>
      <c r="J32" s="11" t="str">
        <f>IFERROR(VLOOKUP(B32,Planilha4!$A$200:$J$525,9,0)," ")</f>
        <v xml:space="preserve"> </v>
      </c>
      <c r="L32" s="15" t="s">
        <v>27</v>
      </c>
      <c r="M32" s="29">
        <v>600</v>
      </c>
      <c r="N32" s="16" t="s">
        <v>1</v>
      </c>
      <c r="AJ32" t="str">
        <f t="shared" si="0"/>
        <v/>
      </c>
    </row>
    <row r="33" spans="2:36" ht="15.75" customHeight="1" thickBot="1" x14ac:dyDescent="0.3">
      <c r="B33" s="25"/>
      <c r="C33" s="10" t="str">
        <f>IFERROR(VLOOKUP(B33,Planilha4!$A$200:$J$525,2,0)," ")</f>
        <v xml:space="preserve"> </v>
      </c>
      <c r="D33" s="10" t="str">
        <f>IFERROR(VLOOKUP(B33,Planilha4!$A$200:$J$525,3,0)," ")</f>
        <v xml:space="preserve"> </v>
      </c>
      <c r="E33" s="11" t="str">
        <f>IFERROR(VLOOKUP(B33,Planilha4!$A$200:$J$525,4,0)," ")</f>
        <v xml:space="preserve"> </v>
      </c>
      <c r="F33" s="11" t="str">
        <f>IFERROR(VLOOKUP(B33,Planilha4!$A$200:$J$525,5,0)," ")</f>
        <v xml:space="preserve"> </v>
      </c>
      <c r="G33" s="11" t="str">
        <f>IFERROR(VLOOKUP(B33,Planilha4!$A$200:$J$525,6,0)," ")</f>
        <v xml:space="preserve"> </v>
      </c>
      <c r="H33" s="11" t="str">
        <f>IFERROR(VLOOKUP(B33,Planilha4!$A$200:$J$525,7,0)," ")</f>
        <v xml:space="preserve"> </v>
      </c>
      <c r="I33" s="11" t="str">
        <f>IFERROR(VLOOKUP(B33,Planilha4!$A$200:$J$525,8,0)," ")</f>
        <v xml:space="preserve"> </v>
      </c>
      <c r="J33" s="11" t="str">
        <f>IFERROR(VLOOKUP(B33,Planilha4!$A$200:$J$525,9,0)," ")</f>
        <v xml:space="preserve"> </v>
      </c>
      <c r="L33" s="15" t="s">
        <v>28</v>
      </c>
      <c r="M33" s="29">
        <v>850</v>
      </c>
      <c r="N33" s="16" t="s">
        <v>1</v>
      </c>
      <c r="AJ33" t="str">
        <f>LEFT(B33,14)</f>
        <v/>
      </c>
    </row>
    <row r="34" spans="2:36" ht="15.75" customHeight="1" x14ac:dyDescent="0.25">
      <c r="B34" s="25"/>
      <c r="C34" s="10" t="str">
        <f>IFERROR(VLOOKUP(B34,Planilha4!$A$200:$J$525,2,0)," ")</f>
        <v xml:space="preserve"> </v>
      </c>
      <c r="D34" s="10" t="str">
        <f>IFERROR(VLOOKUP(B34,Planilha4!$A$200:$J$525,3,0)," ")</f>
        <v xml:space="preserve"> </v>
      </c>
      <c r="E34" s="11" t="str">
        <f>IFERROR(VLOOKUP(B34,Planilha4!$A$200:$J$525,4,0)," ")</f>
        <v xml:space="preserve"> </v>
      </c>
      <c r="F34" s="11" t="str">
        <f>IFERROR(VLOOKUP(B34,Planilha4!$A$200:$J$525,5,0)," ")</f>
        <v xml:space="preserve"> </v>
      </c>
      <c r="G34" s="11" t="str">
        <f>IFERROR(VLOOKUP(B34,Planilha4!$A$200:$J$525,6,0)," ")</f>
        <v xml:space="preserve"> </v>
      </c>
      <c r="H34" s="11" t="str">
        <f>IFERROR(VLOOKUP(B34,Planilha4!$A$200:$J$525,7,0)," ")</f>
        <v xml:space="preserve"> </v>
      </c>
      <c r="I34" s="11" t="str">
        <f>IFERROR(VLOOKUP(B34,Planilha4!$A$200:$J$525,8,0)," ")</f>
        <v xml:space="preserve"> </v>
      </c>
      <c r="J34" s="11" t="str">
        <f>IFERROR(VLOOKUP(B34,Planilha4!$A$200:$J$525,9,0)," ")</f>
        <v xml:space="preserve"> </v>
      </c>
      <c r="AJ34" t="str">
        <f t="shared" si="0"/>
        <v/>
      </c>
    </row>
    <row r="35" spans="2:36" ht="15.75" customHeight="1" x14ac:dyDescent="0.25">
      <c r="B35" s="25"/>
      <c r="C35" s="10" t="str">
        <f>IFERROR(VLOOKUP(B35,Planilha4!$A$200:$J$525,2,0)," ")</f>
        <v xml:space="preserve"> </v>
      </c>
      <c r="D35" s="10" t="str">
        <f>IFERROR(VLOOKUP(B35,Planilha4!$A$200:$J$525,3,0)," ")</f>
        <v xml:space="preserve"> </v>
      </c>
      <c r="E35" s="11" t="str">
        <f>IFERROR(VLOOKUP(B35,Planilha4!$A$200:$J$525,4,0)," ")</f>
        <v xml:space="preserve"> </v>
      </c>
      <c r="F35" s="11" t="str">
        <f>IFERROR(VLOOKUP(B35,Planilha4!$A$200:$J$525,5,0)," ")</f>
        <v xml:space="preserve"> </v>
      </c>
      <c r="G35" s="11" t="str">
        <f>IFERROR(VLOOKUP(B35,Planilha4!$A$200:$J$525,6,0)," ")</f>
        <v xml:space="preserve"> </v>
      </c>
      <c r="H35" s="11" t="str">
        <f>IFERROR(VLOOKUP(B35,Planilha4!$A$200:$J$525,7,0)," ")</f>
        <v xml:space="preserve"> </v>
      </c>
      <c r="I35" s="11" t="str">
        <f>IFERROR(VLOOKUP(B35,Planilha4!$A$200:$J$525,8,0)," ")</f>
        <v xml:space="preserve"> </v>
      </c>
      <c r="J35" s="11" t="str">
        <f>IFERROR(VLOOKUP(B35,Planilha4!$A$200:$J$525,9,0)," ")</f>
        <v xml:space="preserve"> </v>
      </c>
      <c r="L35" t="s">
        <v>40</v>
      </c>
      <c r="AJ35" t="str">
        <f t="shared" si="0"/>
        <v/>
      </c>
    </row>
    <row r="36" spans="2:36" ht="15.75" customHeight="1" x14ac:dyDescent="0.25">
      <c r="B36" s="25"/>
      <c r="C36" s="10" t="str">
        <f>IFERROR(VLOOKUP(B36,Planilha4!$A$200:$J$525,2,0)," ")</f>
        <v xml:space="preserve"> </v>
      </c>
      <c r="D36" s="10" t="str">
        <f>IFERROR(VLOOKUP(B36,Planilha4!$A$200:$J$525,3,0)," ")</f>
        <v xml:space="preserve"> </v>
      </c>
      <c r="E36" s="11" t="str">
        <f>IFERROR(VLOOKUP(B36,Planilha4!$A$200:$J$525,4,0)," ")</f>
        <v xml:space="preserve"> </v>
      </c>
      <c r="F36" s="11" t="str">
        <f>IFERROR(VLOOKUP(B36,Planilha4!$A$200:$J$525,5,0)," ")</f>
        <v xml:space="preserve"> </v>
      </c>
      <c r="G36" s="11" t="str">
        <f>IFERROR(VLOOKUP(B36,Planilha4!$A$200:$J$525,6,0)," ")</f>
        <v xml:space="preserve"> </v>
      </c>
      <c r="H36" s="11" t="str">
        <f>IFERROR(VLOOKUP(B36,Planilha4!$A$200:$J$525,7,0)," ")</f>
        <v xml:space="preserve"> </v>
      </c>
      <c r="I36" s="11" t="str">
        <f>IFERROR(VLOOKUP(B36,Planilha4!$A$200:$J$525,8,0)," ")</f>
        <v xml:space="preserve"> </v>
      </c>
      <c r="J36" s="11" t="str">
        <f>IFERROR(VLOOKUP(B36,Planilha4!$A$200:$J$525,9,0)," ")</f>
        <v xml:space="preserve"> </v>
      </c>
      <c r="L36" t="s">
        <v>39</v>
      </c>
      <c r="AJ36" t="str">
        <f t="shared" si="0"/>
        <v/>
      </c>
    </row>
    <row r="37" spans="2:36" ht="15.75" customHeight="1" x14ac:dyDescent="0.25">
      <c r="B37" s="25"/>
      <c r="C37" s="10" t="str">
        <f>IFERROR(VLOOKUP(B37,Planilha4!$A$200:$J$525,2,0)," ")</f>
        <v xml:space="preserve"> </v>
      </c>
      <c r="D37" s="10" t="str">
        <f>IFERROR(VLOOKUP(B37,Planilha4!$A$200:$J$525,3,0)," ")</f>
        <v xml:space="preserve"> </v>
      </c>
      <c r="E37" s="11" t="str">
        <f>IFERROR(VLOOKUP(B37,Planilha4!$A$200:$J$525,4,0)," ")</f>
        <v xml:space="preserve"> </v>
      </c>
      <c r="F37" s="11" t="str">
        <f>IFERROR(VLOOKUP(B37,Planilha4!$A$200:$J$525,5,0)," ")</f>
        <v xml:space="preserve"> </v>
      </c>
      <c r="G37" s="11" t="str">
        <f>IFERROR(VLOOKUP(B37,Planilha4!$A$200:$J$525,6,0)," ")</f>
        <v xml:space="preserve"> </v>
      </c>
      <c r="H37" s="11" t="str">
        <f>IFERROR(VLOOKUP(B37,Planilha4!$A$200:$J$525,7,0)," ")</f>
        <v xml:space="preserve"> </v>
      </c>
      <c r="I37" s="11" t="str">
        <f>IFERROR(VLOOKUP(B37,Planilha4!$A$200:$J$525,8,0)," ")</f>
        <v xml:space="preserve"> </v>
      </c>
      <c r="J37" s="11" t="str">
        <f>IFERROR(VLOOKUP(B37,Planilha4!$A$200:$J$525,9,0)," ")</f>
        <v xml:space="preserve"> </v>
      </c>
      <c r="AJ37" t="str">
        <f t="shared" si="0"/>
        <v/>
      </c>
    </row>
    <row r="38" spans="2:36" ht="15.75" customHeight="1" x14ac:dyDescent="0.25">
      <c r="B38" s="25"/>
      <c r="C38" s="10" t="str">
        <f>IFERROR(VLOOKUP(B38,Planilha4!$A$200:$J$525,2,0)," ")</f>
        <v xml:space="preserve"> </v>
      </c>
      <c r="D38" s="10" t="str">
        <f>IFERROR(VLOOKUP(B38,Planilha4!$A$200:$J$525,3,0)," ")</f>
        <v xml:space="preserve"> </v>
      </c>
      <c r="E38" s="11" t="str">
        <f>IFERROR(VLOOKUP(B38,Planilha4!$A$200:$J$525,4,0)," ")</f>
        <v xml:space="preserve"> </v>
      </c>
      <c r="F38" s="11" t="str">
        <f>IFERROR(VLOOKUP(B38,Planilha4!$A$200:$J$525,5,0)," ")</f>
        <v xml:space="preserve"> </v>
      </c>
      <c r="G38" s="11" t="str">
        <f>IFERROR(VLOOKUP(B38,Planilha4!$A$200:$J$525,6,0)," ")</f>
        <v xml:space="preserve"> </v>
      </c>
      <c r="H38" s="11" t="str">
        <f>IFERROR(VLOOKUP(B38,Planilha4!$A$200:$J$525,7,0)," ")</f>
        <v xml:space="preserve"> </v>
      </c>
      <c r="I38" s="11" t="str">
        <f>IFERROR(VLOOKUP(B38,Planilha4!$A$200:$J$525,8,0)," ")</f>
        <v xml:space="preserve"> </v>
      </c>
      <c r="J38" s="11" t="str">
        <f>IFERROR(VLOOKUP(B38,Planilha4!$A$200:$J$525,9,0)," ")</f>
        <v xml:space="preserve"> </v>
      </c>
    </row>
    <row r="39" spans="2:36" ht="15.75" customHeight="1" x14ac:dyDescent="0.25">
      <c r="B39" s="25"/>
      <c r="C39" s="10" t="str">
        <f>IFERROR(VLOOKUP(B39,Planilha4!$A$200:$J$525,2,0)," ")</f>
        <v xml:space="preserve"> </v>
      </c>
      <c r="D39" s="10" t="str">
        <f>IFERROR(VLOOKUP(B39,Planilha4!$A$200:$J$525,3,0)," ")</f>
        <v xml:space="preserve"> </v>
      </c>
      <c r="E39" s="11" t="str">
        <f>IFERROR(VLOOKUP(B39,Planilha4!$A$200:$J$525,4,0)," ")</f>
        <v xml:space="preserve"> </v>
      </c>
      <c r="F39" s="11" t="str">
        <f>IFERROR(VLOOKUP(B39,Planilha4!$A$200:$J$525,5,0)," ")</f>
        <v xml:space="preserve"> </v>
      </c>
      <c r="G39" s="11" t="str">
        <f>IFERROR(VLOOKUP(B39,Planilha4!$A$200:$J$525,6,0)," ")</f>
        <v xml:space="preserve"> </v>
      </c>
      <c r="H39" s="11" t="str">
        <f>IFERROR(VLOOKUP(B39,Planilha4!$A$200:$J$525,7,0)," ")</f>
        <v xml:space="preserve"> </v>
      </c>
      <c r="I39" s="11" t="str">
        <f>IFERROR(VLOOKUP(B39,Planilha4!$A$200:$J$525,8,0)," ")</f>
        <v xml:space="preserve"> </v>
      </c>
      <c r="J39" s="11" t="str">
        <f>IFERROR(VLOOKUP(B39,Planilha4!$A$200:$J$525,9,0)," ")</f>
        <v xml:space="preserve"> </v>
      </c>
    </row>
    <row r="40" spans="2:36" ht="15.75" customHeight="1" x14ac:dyDescent="0.25">
      <c r="B40" s="25"/>
      <c r="C40" s="10" t="str">
        <f>IFERROR(VLOOKUP(B40,Planilha4!$A$200:$J$525,2,0)," ")</f>
        <v xml:space="preserve"> </v>
      </c>
      <c r="D40" s="10" t="str">
        <f>IFERROR(VLOOKUP(B40,Planilha4!$A$200:$J$525,3,0)," ")</f>
        <v xml:space="preserve"> </v>
      </c>
      <c r="E40" s="11" t="str">
        <f>IFERROR(VLOOKUP(B40,Planilha4!$A$200:$J$525,4,0)," ")</f>
        <v xml:space="preserve"> </v>
      </c>
      <c r="F40" s="11" t="str">
        <f>IFERROR(VLOOKUP(B40,Planilha4!$A$200:$J$525,5,0)," ")</f>
        <v xml:space="preserve"> </v>
      </c>
      <c r="G40" s="11" t="str">
        <f>IFERROR(VLOOKUP(B40,Planilha4!$A$200:$J$525,6,0)," ")</f>
        <v xml:space="preserve"> </v>
      </c>
      <c r="H40" s="11" t="str">
        <f>IFERROR(VLOOKUP(B40,Planilha4!$A$200:$J$525,7,0)," ")</f>
        <v xml:space="preserve"> </v>
      </c>
      <c r="I40" s="11" t="str">
        <f>IFERROR(VLOOKUP(B40,Planilha4!$A$200:$J$525,8,0)," ")</f>
        <v xml:space="preserve"> </v>
      </c>
      <c r="J40" s="11" t="str">
        <f>IFERROR(VLOOKUP(B40,Planilha4!$A$200:$J$525,9,0)," ")</f>
        <v xml:space="preserve"> </v>
      </c>
    </row>
    <row r="41" spans="2:36" ht="15.75" customHeight="1" x14ac:dyDescent="0.25">
      <c r="B41" s="25"/>
      <c r="C41" s="10" t="str">
        <f>IFERROR(VLOOKUP(B41,Planilha4!$A$200:$J$525,2,0)," ")</f>
        <v xml:space="preserve"> </v>
      </c>
      <c r="D41" s="10" t="str">
        <f>IFERROR(VLOOKUP(B41,Planilha4!$A$200:$J$525,3,0)," ")</f>
        <v xml:space="preserve"> </v>
      </c>
      <c r="E41" s="11" t="str">
        <f>IFERROR(VLOOKUP(B41,Planilha4!$A$200:$J$525,4,0)," ")</f>
        <v xml:space="preserve"> </v>
      </c>
      <c r="F41" s="11" t="str">
        <f>IFERROR(VLOOKUP(B41,Planilha4!$A$200:$J$525,5,0)," ")</f>
        <v xml:space="preserve"> </v>
      </c>
      <c r="G41" s="11" t="str">
        <f>IFERROR(VLOOKUP(B41,Planilha4!$A$200:$J$525,6,0)," ")</f>
        <v xml:space="preserve"> </v>
      </c>
      <c r="H41" s="11" t="str">
        <f>IFERROR(VLOOKUP(B41,Planilha4!$A$200:$J$525,7,0)," ")</f>
        <v xml:space="preserve"> </v>
      </c>
      <c r="I41" s="11" t="str">
        <f>IFERROR(VLOOKUP(B41,Planilha4!$A$200:$J$525,8,0)," ")</f>
        <v xml:space="preserve"> </v>
      </c>
      <c r="J41" s="11" t="str">
        <f>IFERROR(VLOOKUP(B41,Planilha4!$A$200:$J$525,9,0)," ")</f>
        <v xml:space="preserve"> </v>
      </c>
    </row>
    <row r="42" spans="2:36" ht="15.75" customHeight="1" x14ac:dyDescent="0.25">
      <c r="B42" s="25"/>
      <c r="C42" s="10" t="str">
        <f>IFERROR(VLOOKUP(B42,Planilha4!$A$200:$J$525,2,0)," ")</f>
        <v xml:space="preserve"> </v>
      </c>
      <c r="D42" s="10" t="str">
        <f>IFERROR(VLOOKUP(B42,Planilha4!$A$200:$J$525,3,0)," ")</f>
        <v xml:space="preserve"> </v>
      </c>
      <c r="E42" s="11" t="str">
        <f>IFERROR(VLOOKUP(B42,Planilha4!$A$200:$J$525,4,0)," ")</f>
        <v xml:space="preserve"> </v>
      </c>
      <c r="F42" s="11" t="str">
        <f>IFERROR(VLOOKUP(B42,Planilha4!$A$200:$J$525,5,0)," ")</f>
        <v xml:space="preserve"> </v>
      </c>
      <c r="G42" s="11" t="str">
        <f>IFERROR(VLOOKUP(B42,Planilha4!$A$200:$J$525,6,0)," ")</f>
        <v xml:space="preserve"> </v>
      </c>
      <c r="H42" s="11" t="str">
        <f>IFERROR(VLOOKUP(B42,Planilha4!$A$200:$J$525,7,0)," ")</f>
        <v xml:space="preserve"> </v>
      </c>
      <c r="I42" s="11" t="str">
        <f>IFERROR(VLOOKUP(B42,Planilha4!$A$200:$J$525,8,0)," ")</f>
        <v xml:space="preserve"> </v>
      </c>
      <c r="J42" s="11" t="str">
        <f>IFERROR(VLOOKUP(B42,Planilha4!$A$200:$J$525,9,0)," ")</f>
        <v xml:space="preserve"> </v>
      </c>
    </row>
    <row r="43" spans="2:36" x14ac:dyDescent="0.25">
      <c r="B43" s="25"/>
      <c r="C43" s="10" t="str">
        <f>IFERROR(VLOOKUP(B43,Planilha4!$A$200:$J$525,2,0)," ")</f>
        <v xml:space="preserve"> </v>
      </c>
      <c r="D43" s="10" t="str">
        <f>IFERROR(VLOOKUP(B43,Planilha4!$A$200:$J$525,3,0)," ")</f>
        <v xml:space="preserve"> </v>
      </c>
      <c r="E43" s="11" t="str">
        <f>IFERROR(VLOOKUP(B43,Planilha4!$A$200:$J$525,4,0)," ")</f>
        <v xml:space="preserve"> </v>
      </c>
      <c r="F43" s="11" t="str">
        <f>IFERROR(VLOOKUP(B43,Planilha4!$A$200:$J$525,5,0)," ")</f>
        <v xml:space="preserve"> </v>
      </c>
      <c r="G43" s="11" t="str">
        <f>IFERROR(VLOOKUP(B43,Planilha4!$A$200:$J$525,6,0)," ")</f>
        <v xml:space="preserve"> </v>
      </c>
      <c r="H43" s="11" t="str">
        <f>IFERROR(VLOOKUP(B43,Planilha4!$A$200:$J$525,7,0)," ")</f>
        <v xml:space="preserve"> </v>
      </c>
      <c r="I43" s="11" t="str">
        <f>IFERROR(VLOOKUP(B43,Planilha4!$A$200:$J$525,8,0)," ")</f>
        <v xml:space="preserve"> </v>
      </c>
      <c r="J43" s="11" t="str">
        <f>IFERROR(VLOOKUP(B43,Planilha4!$A$200:$J$525,9,0)," ")</f>
        <v xml:space="preserve"> </v>
      </c>
    </row>
    <row r="44" spans="2:36" x14ac:dyDescent="0.25">
      <c r="B44" s="25"/>
      <c r="C44" s="10" t="str">
        <f>IFERROR(VLOOKUP(B44,Planilha4!$A$200:$J$525,2,0)," ")</f>
        <v xml:space="preserve"> </v>
      </c>
      <c r="D44" s="10" t="str">
        <f>IFERROR(VLOOKUP(B44,Planilha4!$A$200:$J$525,3,0)," ")</f>
        <v xml:space="preserve"> </v>
      </c>
      <c r="E44" s="11" t="str">
        <f>IFERROR(VLOOKUP(B44,Planilha4!$A$200:$J$525,4,0)," ")</f>
        <v xml:space="preserve"> </v>
      </c>
      <c r="F44" s="11" t="str">
        <f>IFERROR(VLOOKUP(B44,Planilha4!$A$200:$J$525,5,0)," ")</f>
        <v xml:space="preserve"> </v>
      </c>
      <c r="G44" s="11" t="str">
        <f>IFERROR(VLOOKUP(B44,Planilha4!$A$200:$J$525,6,0)," ")</f>
        <v xml:space="preserve"> </v>
      </c>
      <c r="H44" s="11" t="str">
        <f>IFERROR(VLOOKUP(B44,Planilha4!$A$200:$J$525,7,0)," ")</f>
        <v xml:space="preserve"> </v>
      </c>
      <c r="I44" s="11" t="str">
        <f>IFERROR(VLOOKUP(B44,Planilha4!$A$200:$J$525,8,0)," ")</f>
        <v xml:space="preserve"> </v>
      </c>
      <c r="J44" s="11" t="str">
        <f>IFERROR(VLOOKUP(B44,Planilha4!$A$200:$J$525,9,0)," ")</f>
        <v xml:space="preserve"> </v>
      </c>
    </row>
    <row r="45" spans="2:36" x14ac:dyDescent="0.25">
      <c r="B45" s="25"/>
      <c r="C45" s="10" t="str">
        <f>IFERROR(VLOOKUP(B45,Planilha4!$A$200:$J$525,2,0)," ")</f>
        <v xml:space="preserve"> </v>
      </c>
      <c r="D45" s="10" t="str">
        <f>IFERROR(VLOOKUP(B45,Planilha4!$A$200:$J$525,3,0)," ")</f>
        <v xml:space="preserve"> </v>
      </c>
      <c r="E45" s="11" t="str">
        <f>IFERROR(VLOOKUP(B45,Planilha4!$A$200:$J$525,4,0)," ")</f>
        <v xml:space="preserve"> </v>
      </c>
      <c r="F45" s="11" t="str">
        <f>IFERROR(VLOOKUP(B45,Planilha4!$A$200:$J$525,5,0)," ")</f>
        <v xml:space="preserve"> </v>
      </c>
      <c r="G45" s="11" t="str">
        <f>IFERROR(VLOOKUP(B45,Planilha4!$A$200:$J$525,6,0)," ")</f>
        <v xml:space="preserve"> </v>
      </c>
      <c r="H45" s="11" t="str">
        <f>IFERROR(VLOOKUP(B45,Planilha4!$A$200:$J$525,7,0)," ")</f>
        <v xml:space="preserve"> </v>
      </c>
      <c r="I45" s="11" t="str">
        <f>IFERROR(VLOOKUP(B45,Planilha4!$A$200:$J$525,8,0)," ")</f>
        <v xml:space="preserve"> </v>
      </c>
      <c r="J45" s="11" t="str">
        <f>IFERROR(VLOOKUP(B45,Planilha4!$A$200:$J$525,9,0)," ")</f>
        <v xml:space="preserve"> </v>
      </c>
    </row>
    <row r="46" spans="2:36" x14ac:dyDescent="0.25">
      <c r="B46" s="25"/>
      <c r="C46" s="10" t="str">
        <f>IFERROR(VLOOKUP(B46,Planilha4!$A$200:$J$525,2,0)," ")</f>
        <v xml:space="preserve"> </v>
      </c>
      <c r="D46" s="10" t="str">
        <f>IFERROR(VLOOKUP(B46,Planilha4!$A$200:$J$525,3,0)," ")</f>
        <v xml:space="preserve"> </v>
      </c>
      <c r="E46" s="11" t="str">
        <f>IFERROR(VLOOKUP(B46,Planilha4!$A$200:$J$525,4,0)," ")</f>
        <v xml:space="preserve"> </v>
      </c>
      <c r="F46" s="11" t="str">
        <f>IFERROR(VLOOKUP(B46,Planilha4!$A$200:$J$525,5,0)," ")</f>
        <v xml:space="preserve"> </v>
      </c>
      <c r="G46" s="11" t="str">
        <f>IFERROR(VLOOKUP(B46,Planilha4!$A$200:$J$525,6,0)," ")</f>
        <v xml:space="preserve"> </v>
      </c>
      <c r="H46" s="11" t="str">
        <f>IFERROR(VLOOKUP(B46,Planilha4!$A$200:$J$525,7,0)," ")</f>
        <v xml:space="preserve"> </v>
      </c>
      <c r="I46" s="11" t="str">
        <f>IFERROR(VLOOKUP(B46,Planilha4!$A$200:$J$525,8,0)," ")</f>
        <v xml:space="preserve"> </v>
      </c>
      <c r="J46" s="11" t="str">
        <f>IFERROR(VLOOKUP(B46,Planilha4!$A$200:$J$525,9,0)," ")</f>
        <v xml:space="preserve"> </v>
      </c>
    </row>
    <row r="47" spans="2:36" x14ac:dyDescent="0.25">
      <c r="B47" s="25"/>
      <c r="C47" s="10" t="str">
        <f>IFERROR(VLOOKUP(B47,Planilha4!$A$200:$J$525,2,0)," ")</f>
        <v xml:space="preserve"> </v>
      </c>
      <c r="D47" s="10" t="str">
        <f>IFERROR(VLOOKUP(B47,Planilha4!$A$200:$J$525,3,0)," ")</f>
        <v xml:space="preserve"> </v>
      </c>
      <c r="E47" s="11" t="str">
        <f>IFERROR(VLOOKUP(B47,Planilha4!$A$200:$J$525,4,0)," ")</f>
        <v xml:space="preserve"> </v>
      </c>
      <c r="F47" s="11" t="str">
        <f>IFERROR(VLOOKUP(B47,Planilha4!$A$200:$J$525,5,0)," ")</f>
        <v xml:space="preserve"> </v>
      </c>
      <c r="G47" s="11" t="str">
        <f>IFERROR(VLOOKUP(B47,Planilha4!$A$200:$J$525,6,0)," ")</f>
        <v xml:space="preserve"> </v>
      </c>
      <c r="H47" s="11" t="str">
        <f>IFERROR(VLOOKUP(B47,Planilha4!$A$200:$J$525,7,0)," ")</f>
        <v xml:space="preserve"> </v>
      </c>
      <c r="I47" s="11" t="str">
        <f>IFERROR(VLOOKUP(B47,Planilha4!$A$200:$J$525,8,0)," ")</f>
        <v xml:space="preserve"> </v>
      </c>
      <c r="J47" s="11" t="str">
        <f>IFERROR(VLOOKUP(B47,Planilha4!$A$200:$J$525,9,0)," ")</f>
        <v xml:space="preserve"> </v>
      </c>
    </row>
    <row r="48" spans="2:36" x14ac:dyDescent="0.25">
      <c r="B48" s="25"/>
      <c r="C48" s="10" t="str">
        <f>IFERROR(VLOOKUP(B48,Planilha4!$A$200:$J$525,2,0)," ")</f>
        <v xml:space="preserve"> </v>
      </c>
      <c r="D48" s="10" t="str">
        <f>IFERROR(VLOOKUP(B48,Planilha4!$A$200:$J$525,3,0)," ")</f>
        <v xml:space="preserve"> </v>
      </c>
      <c r="E48" s="11" t="str">
        <f>IFERROR(VLOOKUP(B48,Planilha4!$A$200:$J$525,4,0)," ")</f>
        <v xml:space="preserve"> </v>
      </c>
      <c r="F48" s="11" t="str">
        <f>IFERROR(VLOOKUP(B48,Planilha4!$A$200:$J$525,5,0)," ")</f>
        <v xml:space="preserve"> </v>
      </c>
      <c r="G48" s="11" t="str">
        <f>IFERROR(VLOOKUP(B48,Planilha4!$A$200:$J$525,6,0)," ")</f>
        <v xml:space="preserve"> </v>
      </c>
      <c r="H48" s="11" t="str">
        <f>IFERROR(VLOOKUP(B48,Planilha4!$A$200:$J$525,7,0)," ")</f>
        <v xml:space="preserve"> </v>
      </c>
      <c r="I48" s="11" t="str">
        <f>IFERROR(VLOOKUP(B48,Planilha4!$A$200:$J$525,8,0)," ")</f>
        <v xml:space="preserve"> </v>
      </c>
      <c r="J48" s="11" t="str">
        <f>IFERROR(VLOOKUP(B48,Planilha4!$A$200:$J$525,9,0)," ")</f>
        <v xml:space="preserve"> </v>
      </c>
    </row>
    <row r="49" spans="2:10" x14ac:dyDescent="0.25">
      <c r="B49" s="25"/>
      <c r="C49" s="10" t="str">
        <f>IFERROR(VLOOKUP(B49,Planilha4!$A$200:$J$525,2,0)," ")</f>
        <v xml:space="preserve"> </v>
      </c>
      <c r="D49" s="10" t="str">
        <f>IFERROR(VLOOKUP(B49,Planilha4!$A$200:$J$525,3,0)," ")</f>
        <v xml:space="preserve"> </v>
      </c>
      <c r="E49" s="11" t="str">
        <f>IFERROR(VLOOKUP(B49,Planilha4!$A$200:$J$525,4,0)," ")</f>
        <v xml:space="preserve"> </v>
      </c>
      <c r="F49" s="11" t="str">
        <f>IFERROR(VLOOKUP(B49,Planilha4!$A$200:$J$525,5,0)," ")</f>
        <v xml:space="preserve"> </v>
      </c>
      <c r="G49" s="11" t="str">
        <f>IFERROR(VLOOKUP(B49,Planilha4!$A$200:$J$525,6,0)," ")</f>
        <v xml:space="preserve"> </v>
      </c>
      <c r="H49" s="11" t="str">
        <f>IFERROR(VLOOKUP(B49,Planilha4!$A$200:$J$525,7,0)," ")</f>
        <v xml:space="preserve"> </v>
      </c>
      <c r="I49" s="11" t="str">
        <f>IFERROR(VLOOKUP(B49,Planilha4!$A$200:$J$525,8,0)," ")</f>
        <v xml:space="preserve"> </v>
      </c>
      <c r="J49" s="11" t="str">
        <f>IFERROR(VLOOKUP(B49,Planilha4!$A$200:$J$525,9,0)," ")</f>
        <v xml:space="preserve"> </v>
      </c>
    </row>
    <row r="50" spans="2:10" x14ac:dyDescent="0.25">
      <c r="B50" s="25"/>
      <c r="C50" s="10" t="str">
        <f>IFERROR(VLOOKUP(B50,Planilha4!$A$200:$J$525,2,0)," ")</f>
        <v xml:space="preserve"> </v>
      </c>
      <c r="D50" s="10" t="str">
        <f>IFERROR(VLOOKUP(B50,Planilha4!$A$200:$J$525,3,0)," ")</f>
        <v xml:space="preserve"> </v>
      </c>
      <c r="E50" s="11" t="str">
        <f>IFERROR(VLOOKUP(B50,Planilha4!$A$200:$J$525,4,0)," ")</f>
        <v xml:space="preserve"> </v>
      </c>
      <c r="F50" s="11" t="str">
        <f>IFERROR(VLOOKUP(B50,Planilha4!$A$200:$J$525,5,0)," ")</f>
        <v xml:space="preserve"> </v>
      </c>
      <c r="G50" s="11" t="str">
        <f>IFERROR(VLOOKUP(B50,Planilha4!$A$200:$J$525,6,0)," ")</f>
        <v xml:space="preserve"> </v>
      </c>
      <c r="H50" s="11" t="str">
        <f>IFERROR(VLOOKUP(B50,Planilha4!$A$200:$J$525,7,0)," ")</f>
        <v xml:space="preserve"> </v>
      </c>
      <c r="I50" s="11" t="str">
        <f>IFERROR(VLOOKUP(B50,Planilha4!$A$200:$J$525,8,0)," ")</f>
        <v xml:space="preserve"> </v>
      </c>
      <c r="J50" s="11" t="str">
        <f>IFERROR(VLOOKUP(B50,Planilha4!$A$200:$J$525,9,0)," ")</f>
        <v xml:space="preserve"> </v>
      </c>
    </row>
    <row r="51" spans="2:10" x14ac:dyDescent="0.25">
      <c r="B51" s="25"/>
      <c r="C51" s="10" t="str">
        <f>IFERROR(VLOOKUP(B51,Planilha4!$A$200:$J$525,2,0)," ")</f>
        <v xml:space="preserve"> </v>
      </c>
      <c r="D51" s="10" t="str">
        <f>IFERROR(VLOOKUP(B51,Planilha4!$A$200:$J$525,3,0)," ")</f>
        <v xml:space="preserve"> </v>
      </c>
      <c r="E51" s="11" t="str">
        <f>IFERROR(VLOOKUP(B51,Planilha4!$A$200:$J$525,4,0)," ")</f>
        <v xml:space="preserve"> </v>
      </c>
      <c r="F51" s="11" t="str">
        <f>IFERROR(VLOOKUP(B51,Planilha4!$A$200:$J$525,5,0)," ")</f>
        <v xml:space="preserve"> </v>
      </c>
      <c r="G51" s="11" t="str">
        <f>IFERROR(VLOOKUP(B51,Planilha4!$A$200:$J$525,6,0)," ")</f>
        <v xml:space="preserve"> </v>
      </c>
      <c r="H51" s="11" t="str">
        <f>IFERROR(VLOOKUP(B51,Planilha4!$A$200:$J$525,7,0)," ")</f>
        <v xml:space="preserve"> </v>
      </c>
      <c r="I51" s="11" t="str">
        <f>IFERROR(VLOOKUP(B51,Planilha4!$A$200:$J$525,8,0)," ")</f>
        <v xml:space="preserve"> </v>
      </c>
      <c r="J51" s="11" t="str">
        <f>IFERROR(VLOOKUP(B51,Planilha4!$A$200:$J$525,9,0)," ")</f>
        <v xml:space="preserve"> </v>
      </c>
    </row>
    <row r="52" spans="2:10" x14ac:dyDescent="0.25">
      <c r="B52" s="25"/>
      <c r="C52" s="10" t="str">
        <f>IFERROR(VLOOKUP(B52,Planilha4!$A$200:$J$525,2,0)," ")</f>
        <v xml:space="preserve"> </v>
      </c>
      <c r="D52" s="10" t="str">
        <f>IFERROR(VLOOKUP(B52,Planilha4!$A$200:$J$525,3,0)," ")</f>
        <v xml:space="preserve"> </v>
      </c>
      <c r="E52" s="11" t="str">
        <f>IFERROR(VLOOKUP(B52,Planilha4!$A$200:$J$525,4,0)," ")</f>
        <v xml:space="preserve"> </v>
      </c>
      <c r="F52" s="11" t="str">
        <f>IFERROR(VLOOKUP(B52,Planilha4!$A$200:$J$525,5,0)," ")</f>
        <v xml:space="preserve"> </v>
      </c>
      <c r="G52" s="11" t="str">
        <f>IFERROR(VLOOKUP(B52,Planilha4!$A$200:$J$525,6,0)," ")</f>
        <v xml:space="preserve"> </v>
      </c>
      <c r="H52" s="11" t="str">
        <f>IFERROR(VLOOKUP(B52,Planilha4!$A$200:$J$525,7,0)," ")</f>
        <v xml:space="preserve"> </v>
      </c>
      <c r="I52" s="11" t="str">
        <f>IFERROR(VLOOKUP(B52,Planilha4!$A$200:$J$525,8,0)," ")</f>
        <v xml:space="preserve"> </v>
      </c>
      <c r="J52" s="11" t="str">
        <f>IFERROR(VLOOKUP(B52,Planilha4!$A$200:$J$525,9,0)," ")</f>
        <v xml:space="preserve"> </v>
      </c>
    </row>
    <row r="53" spans="2:10" x14ac:dyDescent="0.25">
      <c r="B53" s="25"/>
      <c r="C53" s="10" t="str">
        <f>IFERROR(VLOOKUP(B53,Planilha4!$A$200:$J$525,2,0)," ")</f>
        <v xml:space="preserve"> </v>
      </c>
      <c r="D53" s="10" t="str">
        <f>IFERROR(VLOOKUP(B53,Planilha4!$A$200:$J$525,3,0)," ")</f>
        <v xml:space="preserve"> </v>
      </c>
      <c r="E53" s="11" t="str">
        <f>IFERROR(VLOOKUP(B53,Planilha4!$A$200:$J$525,4,0)," ")</f>
        <v xml:space="preserve"> </v>
      </c>
      <c r="F53" s="11" t="str">
        <f>IFERROR(VLOOKUP(B53,Planilha4!$A$200:$J$525,5,0)," ")</f>
        <v xml:space="preserve"> </v>
      </c>
      <c r="G53" s="11" t="str">
        <f>IFERROR(VLOOKUP(B53,Planilha4!$A$200:$J$525,6,0)," ")</f>
        <v xml:space="preserve"> </v>
      </c>
      <c r="H53" s="11" t="str">
        <f>IFERROR(VLOOKUP(B53,Planilha4!$A$200:$J$525,7,0)," ")</f>
        <v xml:space="preserve"> </v>
      </c>
      <c r="I53" s="11" t="str">
        <f>IFERROR(VLOOKUP(B53,Planilha4!$A$200:$J$525,8,0)," ")</f>
        <v xml:space="preserve"> </v>
      </c>
      <c r="J53" s="11" t="str">
        <f>IFERROR(VLOOKUP(B53,Planilha4!$A$200:$J$525,9,0)," ")</f>
        <v xml:space="preserve"> </v>
      </c>
    </row>
    <row r="54" spans="2:10" x14ac:dyDescent="0.25">
      <c r="B54" s="25"/>
      <c r="C54" s="10" t="str">
        <f>IFERROR(VLOOKUP(B54,Planilha4!$A$200:$J$525,2,0)," ")</f>
        <v xml:space="preserve"> </v>
      </c>
      <c r="D54" s="10" t="str">
        <f>IFERROR(VLOOKUP(B54,Planilha4!$A$200:$J$525,3,0)," ")</f>
        <v xml:space="preserve"> </v>
      </c>
      <c r="E54" s="11" t="str">
        <f>IFERROR(VLOOKUP(B54,Planilha4!$A$200:$J$525,4,0)," ")</f>
        <v xml:space="preserve"> </v>
      </c>
      <c r="F54" s="11" t="str">
        <f>IFERROR(VLOOKUP(B54,Planilha4!$A$200:$J$525,5,0)," ")</f>
        <v xml:space="preserve"> </v>
      </c>
      <c r="G54" s="11" t="str">
        <f>IFERROR(VLOOKUP(B54,Planilha4!$A$200:$J$525,6,0)," ")</f>
        <v xml:space="preserve"> </v>
      </c>
      <c r="H54" s="11" t="str">
        <f>IFERROR(VLOOKUP(B54,Planilha4!$A$200:$J$525,7,0)," ")</f>
        <v xml:space="preserve"> </v>
      </c>
      <c r="I54" s="11" t="str">
        <f>IFERROR(VLOOKUP(B54,Planilha4!$A$200:$J$525,8,0)," ")</f>
        <v xml:space="preserve"> </v>
      </c>
      <c r="J54" s="11" t="str">
        <f>IFERROR(VLOOKUP(B54,Planilha4!$A$200:$J$525,9,0)," ")</f>
        <v xml:space="preserve"> </v>
      </c>
    </row>
    <row r="55" spans="2:10" x14ac:dyDescent="0.25">
      <c r="B55" s="25"/>
      <c r="C55" s="10" t="str">
        <f>IFERROR(VLOOKUP(B55,Planilha4!$A$200:$J$525,2,0)," ")</f>
        <v xml:space="preserve"> </v>
      </c>
      <c r="D55" s="10" t="str">
        <f>IFERROR(VLOOKUP(B55,Planilha4!$A$200:$J$525,3,0)," ")</f>
        <v xml:space="preserve"> </v>
      </c>
      <c r="E55" s="11" t="str">
        <f>IFERROR(VLOOKUP(B55,Planilha4!$A$200:$J$525,4,0)," ")</f>
        <v xml:space="preserve"> </v>
      </c>
      <c r="F55" s="11" t="str">
        <f>IFERROR(VLOOKUP(B55,Planilha4!$A$200:$J$525,5,0)," ")</f>
        <v xml:space="preserve"> </v>
      </c>
      <c r="G55" s="11" t="str">
        <f>IFERROR(VLOOKUP(B55,Planilha4!$A$200:$J$525,6,0)," ")</f>
        <v xml:space="preserve"> </v>
      </c>
      <c r="H55" s="11" t="str">
        <f>IFERROR(VLOOKUP(B55,Planilha4!$A$200:$J$525,7,0)," ")</f>
        <v xml:space="preserve"> </v>
      </c>
      <c r="I55" s="11" t="str">
        <f>IFERROR(VLOOKUP(B55,Planilha4!$A$200:$J$525,8,0)," ")</f>
        <v xml:space="preserve"> </v>
      </c>
      <c r="J55" s="11" t="str">
        <f>IFERROR(VLOOKUP(B55,Planilha4!$A$200:$J$525,9,0)," ")</f>
        <v xml:space="preserve"> </v>
      </c>
    </row>
    <row r="56" spans="2:10" x14ac:dyDescent="0.25">
      <c r="B56" s="25"/>
      <c r="C56" s="10" t="str">
        <f>IFERROR(VLOOKUP(B56,Planilha4!$A$200:$J$525,2,0)," ")</f>
        <v xml:space="preserve"> </v>
      </c>
      <c r="D56" s="10" t="str">
        <f>IFERROR(VLOOKUP(B56,Planilha4!$A$200:$J$525,3,0)," ")</f>
        <v xml:space="preserve"> </v>
      </c>
      <c r="E56" s="11" t="str">
        <f>IFERROR(VLOOKUP(B56,Planilha4!$A$200:$J$525,4,0)," ")</f>
        <v xml:space="preserve"> </v>
      </c>
      <c r="F56" s="11" t="str">
        <f>IFERROR(VLOOKUP(B56,Planilha4!$A$200:$J$525,5,0)," ")</f>
        <v xml:space="preserve"> </v>
      </c>
      <c r="G56" s="11" t="str">
        <f>IFERROR(VLOOKUP(B56,Planilha4!$A$200:$J$525,6,0)," ")</f>
        <v xml:space="preserve"> </v>
      </c>
      <c r="H56" s="11" t="str">
        <f>IFERROR(VLOOKUP(B56,Planilha4!$A$200:$J$525,7,0)," ")</f>
        <v xml:space="preserve"> </v>
      </c>
      <c r="I56" s="11" t="str">
        <f>IFERROR(VLOOKUP(B56,Planilha4!$A$200:$J$525,8,0)," ")</f>
        <v xml:space="preserve"> </v>
      </c>
      <c r="J56" s="11" t="str">
        <f>IFERROR(VLOOKUP(B56,Planilha4!$A$200:$J$525,9,0)," ")</f>
        <v xml:space="preserve"> </v>
      </c>
    </row>
    <row r="57" spans="2:10" x14ac:dyDescent="0.25">
      <c r="B57" s="25"/>
      <c r="C57" s="10" t="str">
        <f>IFERROR(VLOOKUP(B57,Planilha4!$A$200:$J$525,2,0)," ")</f>
        <v xml:space="preserve"> </v>
      </c>
      <c r="D57" s="10" t="str">
        <f>IFERROR(VLOOKUP(B57,Planilha4!$A$200:$J$525,3,0)," ")</f>
        <v xml:space="preserve"> </v>
      </c>
      <c r="E57" s="11" t="str">
        <f>IFERROR(VLOOKUP(B57,Planilha4!$A$200:$J$525,4,0)," ")</f>
        <v xml:space="preserve"> </v>
      </c>
      <c r="F57" s="11" t="str">
        <f>IFERROR(VLOOKUP(B57,Planilha4!$A$200:$J$525,5,0)," ")</f>
        <v xml:space="preserve"> </v>
      </c>
      <c r="G57" s="11" t="str">
        <f>IFERROR(VLOOKUP(B57,Planilha4!$A$200:$J$525,6,0)," ")</f>
        <v xml:space="preserve"> </v>
      </c>
      <c r="H57" s="11" t="str">
        <f>IFERROR(VLOOKUP(B57,Planilha4!$A$200:$J$525,7,0)," ")</f>
        <v xml:space="preserve"> </v>
      </c>
      <c r="I57" s="11" t="str">
        <f>IFERROR(VLOOKUP(B57,Planilha4!$A$200:$J$525,8,0)," ")</f>
        <v xml:space="preserve"> </v>
      </c>
      <c r="J57" s="11" t="str">
        <f>IFERROR(VLOOKUP(B57,Planilha4!$A$200:$J$525,9,0)," ")</f>
        <v xml:space="preserve"> </v>
      </c>
    </row>
    <row r="58" spans="2:10" x14ac:dyDescent="0.25">
      <c r="B58" s="25"/>
      <c r="C58" s="10" t="str">
        <f>IFERROR(VLOOKUP(B58,Planilha4!$A$200:$J$525,2,0)," ")</f>
        <v xml:space="preserve"> </v>
      </c>
      <c r="D58" s="10" t="str">
        <f>IFERROR(VLOOKUP(B58,Planilha4!$A$200:$J$525,3,0)," ")</f>
        <v xml:space="preserve"> </v>
      </c>
      <c r="E58" s="11" t="str">
        <f>IFERROR(VLOOKUP(B58,Planilha4!$A$200:$J$525,4,0)," ")</f>
        <v xml:space="preserve"> </v>
      </c>
      <c r="F58" s="11" t="str">
        <f>IFERROR(VLOOKUP(B58,Planilha4!$A$200:$J$525,5,0)," ")</f>
        <v xml:space="preserve"> </v>
      </c>
      <c r="G58" s="11" t="str">
        <f>IFERROR(VLOOKUP(B58,Planilha4!$A$200:$J$525,6,0)," ")</f>
        <v xml:space="preserve"> </v>
      </c>
      <c r="H58" s="11" t="str">
        <f>IFERROR(VLOOKUP(B58,Planilha4!$A$200:$J$525,7,0)," ")</f>
        <v xml:space="preserve"> </v>
      </c>
      <c r="I58" s="11" t="str">
        <f>IFERROR(VLOOKUP(B58,Planilha4!$A$200:$J$525,8,0)," ")</f>
        <v xml:space="preserve"> </v>
      </c>
      <c r="J58" s="11" t="str">
        <f>IFERROR(VLOOKUP(B58,Planilha4!$A$200:$J$525,9,0)," ")</f>
        <v xml:space="preserve"> </v>
      </c>
    </row>
    <row r="59" spans="2:10" x14ac:dyDescent="0.25">
      <c r="B59" s="25"/>
      <c r="C59" s="10" t="str">
        <f>IFERROR(VLOOKUP(B59,Planilha4!$A$200:$J$525,2,0)," ")</f>
        <v xml:space="preserve"> </v>
      </c>
      <c r="D59" s="10" t="str">
        <f>IFERROR(VLOOKUP(B59,Planilha4!$A$200:$J$525,3,0)," ")</f>
        <v xml:space="preserve"> </v>
      </c>
      <c r="E59" s="11" t="str">
        <f>IFERROR(VLOOKUP(B59,Planilha4!$A$200:$J$525,4,0)," ")</f>
        <v xml:space="preserve"> </v>
      </c>
      <c r="F59" s="11" t="str">
        <f>IFERROR(VLOOKUP(B59,Planilha4!$A$200:$J$525,5,0)," ")</f>
        <v xml:space="preserve"> </v>
      </c>
      <c r="G59" s="11" t="str">
        <f>IFERROR(VLOOKUP(B59,Planilha4!$A$200:$J$525,6,0)," ")</f>
        <v xml:space="preserve"> </v>
      </c>
      <c r="H59" s="11" t="str">
        <f>IFERROR(VLOOKUP(B59,Planilha4!$A$200:$J$525,7,0)," ")</f>
        <v xml:space="preserve"> </v>
      </c>
      <c r="I59" s="11" t="str">
        <f>IFERROR(VLOOKUP(B59,Planilha4!$A$200:$J$525,8,0)," ")</f>
        <v xml:space="preserve"> </v>
      </c>
      <c r="J59" s="11" t="str">
        <f>IFERROR(VLOOKUP(B59,Planilha4!$A$200:$J$525,9,0)," ")</f>
        <v xml:space="preserve"> </v>
      </c>
    </row>
    <row r="60" spans="2:10" x14ac:dyDescent="0.25">
      <c r="B60" s="25"/>
      <c r="C60" s="10" t="str">
        <f>IFERROR(VLOOKUP(B60,Planilha4!$A$200:$J$525,2,0)," ")</f>
        <v xml:space="preserve"> </v>
      </c>
      <c r="D60" s="10" t="str">
        <f>IFERROR(VLOOKUP(B60,Planilha4!$A$200:$J$525,3,0)," ")</f>
        <v xml:space="preserve"> </v>
      </c>
      <c r="E60" s="11" t="str">
        <f>IFERROR(VLOOKUP(B60,Planilha4!$A$200:$J$525,4,0)," ")</f>
        <v xml:space="preserve"> </v>
      </c>
      <c r="F60" s="11" t="str">
        <f>IFERROR(VLOOKUP(B60,Planilha4!$A$200:$J$525,5,0)," ")</f>
        <v xml:space="preserve"> </v>
      </c>
      <c r="G60" s="11" t="str">
        <f>IFERROR(VLOOKUP(B60,Planilha4!$A$200:$J$525,6,0)," ")</f>
        <v xml:space="preserve"> </v>
      </c>
      <c r="H60" s="11" t="str">
        <f>IFERROR(VLOOKUP(B60,Planilha4!$A$200:$J$525,7,0)," ")</f>
        <v xml:space="preserve"> </v>
      </c>
      <c r="I60" s="11" t="str">
        <f>IFERROR(VLOOKUP(B60,Planilha4!$A$200:$J$525,8,0)," ")</f>
        <v xml:space="preserve"> </v>
      </c>
      <c r="J60" s="11" t="str">
        <f>IFERROR(VLOOKUP(B60,Planilha4!$A$200:$J$525,9,0)," ")</f>
        <v xml:space="preserve"> </v>
      </c>
    </row>
    <row r="61" spans="2:10" x14ac:dyDescent="0.25">
      <c r="B61" s="25"/>
      <c r="C61" s="10" t="str">
        <f>IFERROR(VLOOKUP(B61,Planilha4!$A$200:$J$525,2,0)," ")</f>
        <v xml:space="preserve"> </v>
      </c>
      <c r="D61" s="10" t="str">
        <f>IFERROR(VLOOKUP(B61,Planilha4!$A$200:$J$525,3,0)," ")</f>
        <v xml:space="preserve"> </v>
      </c>
      <c r="E61" s="11" t="str">
        <f>IFERROR(VLOOKUP(B61,Planilha4!$A$200:$J$525,4,0)," ")</f>
        <v xml:space="preserve"> </v>
      </c>
      <c r="F61" s="11" t="str">
        <f>IFERROR(VLOOKUP(B61,Planilha4!$A$200:$J$525,5,0)," ")</f>
        <v xml:space="preserve"> </v>
      </c>
      <c r="G61" s="11" t="str">
        <f>IFERROR(VLOOKUP(B61,Planilha4!$A$200:$J$525,6,0)," ")</f>
        <v xml:space="preserve"> </v>
      </c>
      <c r="H61" s="11" t="str">
        <f>IFERROR(VLOOKUP(B61,Planilha4!$A$200:$J$525,7,0)," ")</f>
        <v xml:space="preserve"> </v>
      </c>
      <c r="I61" s="11" t="str">
        <f>IFERROR(VLOOKUP(B61,Planilha4!$A$200:$J$525,8,0)," ")</f>
        <v xml:space="preserve"> </v>
      </c>
      <c r="J61" s="11" t="str">
        <f>IFERROR(VLOOKUP(B61,Planilha4!$A$200:$J$525,9,0)," ")</f>
        <v xml:space="preserve"> </v>
      </c>
    </row>
    <row r="62" spans="2:10" x14ac:dyDescent="0.25">
      <c r="B62" s="25"/>
      <c r="C62" s="10" t="str">
        <f>IFERROR(VLOOKUP(B62,Planilha4!$A$200:$J$525,2,0)," ")</f>
        <v xml:space="preserve"> </v>
      </c>
      <c r="D62" s="10" t="str">
        <f>IFERROR(VLOOKUP(B62,Planilha4!$A$200:$J$525,3,0)," ")</f>
        <v xml:space="preserve"> </v>
      </c>
      <c r="E62" s="11" t="str">
        <f>IFERROR(VLOOKUP(B62,Planilha4!$A$200:$J$525,4,0)," ")</f>
        <v xml:space="preserve"> </v>
      </c>
      <c r="F62" s="11" t="str">
        <f>IFERROR(VLOOKUP(B62,Planilha4!$A$200:$J$525,5,0)," ")</f>
        <v xml:space="preserve"> </v>
      </c>
      <c r="G62" s="11" t="str">
        <f>IFERROR(VLOOKUP(B62,Planilha4!$A$200:$J$525,6,0)," ")</f>
        <v xml:space="preserve"> </v>
      </c>
      <c r="H62" s="11" t="str">
        <f>IFERROR(VLOOKUP(B62,Planilha4!$A$200:$J$525,7,0)," ")</f>
        <v xml:space="preserve"> </v>
      </c>
      <c r="I62" s="11" t="str">
        <f>IFERROR(VLOOKUP(B62,Planilha4!$A$200:$J$525,8,0)," ")</f>
        <v xml:space="preserve"> </v>
      </c>
      <c r="J62" s="11" t="str">
        <f>IFERROR(VLOOKUP(B62,Planilha4!$A$200:$J$525,9,0)," ")</f>
        <v xml:space="preserve"> </v>
      </c>
    </row>
    <row r="63" spans="2:10" x14ac:dyDescent="0.25">
      <c r="B63" s="25"/>
      <c r="C63" s="10" t="str">
        <f>IFERROR(VLOOKUP(B63,Planilha4!$A$200:$J$525,2,0)," ")</f>
        <v xml:space="preserve"> </v>
      </c>
      <c r="D63" s="10" t="str">
        <f>IFERROR(VLOOKUP(B63,Planilha4!$A$200:$J$525,3,0)," ")</f>
        <v xml:space="preserve"> </v>
      </c>
      <c r="E63" s="11" t="str">
        <f>IFERROR(VLOOKUP(B63,Planilha4!$A$200:$J$525,4,0)," ")</f>
        <v xml:space="preserve"> </v>
      </c>
      <c r="F63" s="11" t="str">
        <f>IFERROR(VLOOKUP(B63,Planilha4!$A$200:$J$525,5,0)," ")</f>
        <v xml:space="preserve"> </v>
      </c>
      <c r="G63" s="11" t="str">
        <f>IFERROR(VLOOKUP(B63,Planilha4!$A$200:$J$525,6,0)," ")</f>
        <v xml:space="preserve"> </v>
      </c>
      <c r="H63" s="11" t="str">
        <f>IFERROR(VLOOKUP(B63,Planilha4!$A$200:$J$525,7,0)," ")</f>
        <v xml:space="preserve"> </v>
      </c>
      <c r="I63" s="11" t="str">
        <f>IFERROR(VLOOKUP(B63,Planilha4!$A$200:$J$525,8,0)," ")</f>
        <v xml:space="preserve"> </v>
      </c>
      <c r="J63" s="11" t="str">
        <f>IFERROR(VLOOKUP(B63,Planilha4!$A$200:$J$525,9,0)," ")</f>
        <v xml:space="preserve"> </v>
      </c>
    </row>
    <row r="64" spans="2:10" x14ac:dyDescent="0.25">
      <c r="B64" s="25"/>
      <c r="C64" s="10" t="str">
        <f>IFERROR(VLOOKUP(B64,Planilha4!$A$200:$J$525,2,0)," ")</f>
        <v xml:space="preserve"> </v>
      </c>
      <c r="D64" s="10" t="str">
        <f>IFERROR(VLOOKUP(B64,Planilha4!$A$200:$J$525,3,0)," ")</f>
        <v xml:space="preserve"> </v>
      </c>
      <c r="E64" s="11" t="str">
        <f>IFERROR(VLOOKUP(B64,Planilha4!$A$200:$J$525,4,0)," ")</f>
        <v xml:space="preserve"> </v>
      </c>
      <c r="F64" s="11" t="str">
        <f>IFERROR(VLOOKUP(B64,Planilha4!$A$200:$J$525,5,0)," ")</f>
        <v xml:space="preserve"> </v>
      </c>
      <c r="G64" s="11" t="str">
        <f>IFERROR(VLOOKUP(B64,Planilha4!$A$200:$J$525,6,0)," ")</f>
        <v xml:space="preserve"> </v>
      </c>
      <c r="H64" s="11" t="str">
        <f>IFERROR(VLOOKUP(B64,Planilha4!$A$200:$J$525,7,0)," ")</f>
        <v xml:space="preserve"> </v>
      </c>
      <c r="I64" s="11" t="str">
        <f>IFERROR(VLOOKUP(B64,Planilha4!$A$200:$J$525,8,0)," ")</f>
        <v xml:space="preserve"> </v>
      </c>
      <c r="J64" s="11" t="str">
        <f>IFERROR(VLOOKUP(B64,Planilha4!$A$200:$J$525,9,0)," ")</f>
        <v xml:space="preserve"> </v>
      </c>
    </row>
    <row r="65" spans="2:10" x14ac:dyDescent="0.25">
      <c r="B65" s="25"/>
      <c r="C65" s="10" t="str">
        <f>IFERROR(VLOOKUP(B65,Planilha4!$A$200:$J$525,2,0)," ")</f>
        <v xml:space="preserve"> </v>
      </c>
      <c r="D65" s="10" t="str">
        <f>IFERROR(VLOOKUP(B65,Planilha4!$A$200:$J$525,3,0)," ")</f>
        <v xml:space="preserve"> </v>
      </c>
      <c r="E65" s="11" t="str">
        <f>IFERROR(VLOOKUP(B65,Planilha4!$A$200:$J$525,4,0)," ")</f>
        <v xml:space="preserve"> </v>
      </c>
      <c r="F65" s="11" t="str">
        <f>IFERROR(VLOOKUP(B65,Planilha4!$A$200:$J$525,5,0)," ")</f>
        <v xml:space="preserve"> </v>
      </c>
      <c r="G65" s="11" t="str">
        <f>IFERROR(VLOOKUP(B65,Planilha4!$A$200:$J$525,6,0)," ")</f>
        <v xml:space="preserve"> </v>
      </c>
      <c r="H65" s="11" t="str">
        <f>IFERROR(VLOOKUP(B65,Planilha4!$A$200:$J$525,7,0)," ")</f>
        <v xml:space="preserve"> </v>
      </c>
      <c r="I65" s="11" t="str">
        <f>IFERROR(VLOOKUP(B65,Planilha4!$A$200:$J$525,8,0)," ")</f>
        <v xml:space="preserve"> </v>
      </c>
      <c r="J65" s="11" t="str">
        <f>IFERROR(VLOOKUP(B65,Planilha4!$A$200:$J$525,9,0)," ")</f>
        <v xml:space="preserve"> </v>
      </c>
    </row>
    <row r="66" spans="2:10" x14ac:dyDescent="0.25">
      <c r="B66" s="25"/>
      <c r="C66" s="10" t="str">
        <f>IFERROR(VLOOKUP(B66,Planilha4!$A$200:$J$525,2,0)," ")</f>
        <v xml:space="preserve"> </v>
      </c>
      <c r="D66" s="10" t="str">
        <f>IFERROR(VLOOKUP(B66,Planilha4!$A$200:$J$525,3,0)," ")</f>
        <v xml:space="preserve"> </v>
      </c>
      <c r="E66" s="11" t="str">
        <f>IFERROR(VLOOKUP(B66,Planilha4!$A$200:$J$525,4,0)," ")</f>
        <v xml:space="preserve"> </v>
      </c>
      <c r="F66" s="11" t="str">
        <f>IFERROR(VLOOKUP(B66,Planilha4!$A$200:$J$525,5,0)," ")</f>
        <v xml:space="preserve"> </v>
      </c>
      <c r="G66" s="11" t="str">
        <f>IFERROR(VLOOKUP(B66,Planilha4!$A$200:$J$525,6,0)," ")</f>
        <v xml:space="preserve"> </v>
      </c>
      <c r="H66" s="11" t="str">
        <f>IFERROR(VLOOKUP(B66,Planilha4!$A$200:$J$525,7,0)," ")</f>
        <v xml:space="preserve"> </v>
      </c>
      <c r="I66" s="11" t="str">
        <f>IFERROR(VLOOKUP(B66,Planilha4!$A$200:$J$525,8,0)," ")</f>
        <v xml:space="preserve"> </v>
      </c>
      <c r="J66" s="11" t="str">
        <f>IFERROR(VLOOKUP(B66,Planilha4!$A$200:$J$525,9,0)," ")</f>
        <v xml:space="preserve"> </v>
      </c>
    </row>
    <row r="67" spans="2:10" x14ac:dyDescent="0.25">
      <c r="B67" s="25"/>
      <c r="C67" s="10" t="str">
        <f>IFERROR(VLOOKUP(B67,Planilha4!$A$200:$J$525,2,0)," ")</f>
        <v xml:space="preserve"> </v>
      </c>
      <c r="D67" s="10" t="str">
        <f>IFERROR(VLOOKUP(B67,Planilha4!$A$200:$J$525,3,0)," ")</f>
        <v xml:space="preserve"> </v>
      </c>
      <c r="E67" s="11" t="str">
        <f>IFERROR(VLOOKUP(B67,Planilha4!$A$200:$J$525,4,0)," ")</f>
        <v xml:space="preserve"> </v>
      </c>
      <c r="F67" s="11" t="str">
        <f>IFERROR(VLOOKUP(B67,Planilha4!$A$200:$J$525,5,0)," ")</f>
        <v xml:space="preserve"> </v>
      </c>
      <c r="G67" s="11" t="str">
        <f>IFERROR(VLOOKUP(B67,Planilha4!$A$200:$J$525,6,0)," ")</f>
        <v xml:space="preserve"> </v>
      </c>
      <c r="H67" s="11" t="str">
        <f>IFERROR(VLOOKUP(B67,Planilha4!$A$200:$J$525,7,0)," ")</f>
        <v xml:space="preserve"> </v>
      </c>
      <c r="I67" s="11" t="str">
        <f>IFERROR(VLOOKUP(B67,Planilha4!$A$200:$J$525,8,0)," ")</f>
        <v xml:space="preserve"> </v>
      </c>
      <c r="J67" s="11" t="str">
        <f>IFERROR(VLOOKUP(B67,Planilha4!$A$200:$J$525,9,0)," ")</f>
        <v xml:space="preserve"> </v>
      </c>
    </row>
    <row r="68" spans="2:10" x14ac:dyDescent="0.25">
      <c r="B68" s="25"/>
      <c r="C68" s="10" t="str">
        <f>IFERROR(VLOOKUP(B68,Planilha4!$A$200:$J$525,2,0)," ")</f>
        <v xml:space="preserve"> </v>
      </c>
      <c r="D68" s="10" t="str">
        <f>IFERROR(VLOOKUP(B68,Planilha4!$A$200:$J$525,3,0)," ")</f>
        <v xml:space="preserve"> </v>
      </c>
      <c r="E68" s="11" t="str">
        <f>IFERROR(VLOOKUP(B68,Planilha4!$A$200:$J$525,4,0)," ")</f>
        <v xml:space="preserve"> </v>
      </c>
      <c r="F68" s="11" t="str">
        <f>IFERROR(VLOOKUP(B68,Planilha4!$A$200:$J$525,5,0)," ")</f>
        <v xml:space="preserve"> </v>
      </c>
      <c r="G68" s="11" t="str">
        <f>IFERROR(VLOOKUP(B68,Planilha4!$A$200:$J$525,6,0)," ")</f>
        <v xml:space="preserve"> </v>
      </c>
      <c r="H68" s="11" t="str">
        <f>IFERROR(VLOOKUP(B68,Planilha4!$A$200:$J$525,7,0)," ")</f>
        <v xml:space="preserve"> </v>
      </c>
      <c r="I68" s="11" t="str">
        <f>IFERROR(VLOOKUP(B68,Planilha4!$A$200:$J$525,8,0)," ")</f>
        <v xml:space="preserve"> </v>
      </c>
      <c r="J68" s="11" t="str">
        <f>IFERROR(VLOOKUP(B68,Planilha4!$A$200:$J$525,9,0)," ")</f>
        <v xml:space="preserve"> </v>
      </c>
    </row>
    <row r="69" spans="2:10" x14ac:dyDescent="0.25">
      <c r="B69" s="25"/>
      <c r="C69" s="10" t="str">
        <f>IFERROR(VLOOKUP(B69,Planilha4!$A$200:$J$525,2,0)," ")</f>
        <v xml:space="preserve"> </v>
      </c>
      <c r="D69" s="10" t="str">
        <f>IFERROR(VLOOKUP(B69,Planilha4!$A$200:$J$525,3,0)," ")</f>
        <v xml:space="preserve"> </v>
      </c>
      <c r="E69" s="11" t="str">
        <f>IFERROR(VLOOKUP(B69,Planilha4!$A$200:$J$525,4,0)," ")</f>
        <v xml:space="preserve"> </v>
      </c>
      <c r="F69" s="11" t="str">
        <f>IFERROR(VLOOKUP(B69,Planilha4!$A$200:$J$525,5,0)," ")</f>
        <v xml:space="preserve"> </v>
      </c>
      <c r="G69" s="11" t="str">
        <f>IFERROR(VLOOKUP(B69,Planilha4!$A$200:$J$525,6,0)," ")</f>
        <v xml:space="preserve"> </v>
      </c>
      <c r="H69" s="11" t="str">
        <f>IFERROR(VLOOKUP(B69,Planilha4!$A$200:$J$525,7,0)," ")</f>
        <v xml:space="preserve"> </v>
      </c>
      <c r="I69" s="11" t="str">
        <f>IFERROR(VLOOKUP(B69,Planilha4!$A$200:$J$525,8,0)," ")</f>
        <v xml:space="preserve"> </v>
      </c>
      <c r="J69" s="11" t="str">
        <f>IFERROR(VLOOKUP(B69,Planilha4!$A$200:$J$525,9,0)," ")</f>
        <v xml:space="preserve"> </v>
      </c>
    </row>
    <row r="70" spans="2:10" x14ac:dyDescent="0.25">
      <c r="B70" s="25"/>
      <c r="C70" s="10" t="str">
        <f>IFERROR(VLOOKUP(B70,Planilha4!$A$200:$J$525,2,0)," ")</f>
        <v xml:space="preserve"> </v>
      </c>
      <c r="D70" s="10" t="str">
        <f>IFERROR(VLOOKUP(B70,Planilha4!$A$200:$J$525,3,0)," ")</f>
        <v xml:space="preserve"> </v>
      </c>
      <c r="E70" s="11" t="str">
        <f>IFERROR(VLOOKUP(B70,Planilha4!$A$200:$J$525,4,0)," ")</f>
        <v xml:space="preserve"> </v>
      </c>
      <c r="F70" s="11" t="str">
        <f>IFERROR(VLOOKUP(B70,Planilha4!$A$200:$J$525,5,0)," ")</f>
        <v xml:space="preserve"> </v>
      </c>
      <c r="G70" s="11" t="str">
        <f>IFERROR(VLOOKUP(B70,Planilha4!$A$200:$J$525,6,0)," ")</f>
        <v xml:space="preserve"> </v>
      </c>
      <c r="H70" s="11" t="str">
        <f>IFERROR(VLOOKUP(B70,Planilha4!$A$200:$J$525,7,0)," ")</f>
        <v xml:space="preserve"> </v>
      </c>
      <c r="I70" s="11" t="str">
        <f>IFERROR(VLOOKUP(B70,Planilha4!$A$200:$J$525,8,0)," ")</f>
        <v xml:space="preserve"> </v>
      </c>
      <c r="J70" s="11" t="str">
        <f>IFERROR(VLOOKUP(B70,Planilha4!$A$200:$J$525,9,0)," ")</f>
        <v xml:space="preserve"> </v>
      </c>
    </row>
    <row r="71" spans="2:10" x14ac:dyDescent="0.25">
      <c r="B71" s="25"/>
      <c r="C71" s="10" t="str">
        <f>IFERROR(VLOOKUP(B71,Planilha4!$A$200:$J$525,2,0)," ")</f>
        <v xml:space="preserve"> </v>
      </c>
      <c r="D71" s="10" t="str">
        <f>IFERROR(VLOOKUP(B71,Planilha4!$A$200:$J$525,3,0)," ")</f>
        <v xml:space="preserve"> </v>
      </c>
      <c r="E71" s="11" t="str">
        <f>IFERROR(VLOOKUP(B71,Planilha4!$A$200:$J$525,4,0)," ")</f>
        <v xml:space="preserve"> </v>
      </c>
      <c r="F71" s="11" t="str">
        <f>IFERROR(VLOOKUP(B71,Planilha4!$A$200:$J$525,5,0)," ")</f>
        <v xml:space="preserve"> </v>
      </c>
      <c r="G71" s="11" t="str">
        <f>IFERROR(VLOOKUP(B71,Planilha4!$A$200:$J$525,6,0)," ")</f>
        <v xml:space="preserve"> </v>
      </c>
      <c r="H71" s="11" t="str">
        <f>IFERROR(VLOOKUP(B71,Planilha4!$A$200:$J$525,7,0)," ")</f>
        <v xml:space="preserve"> </v>
      </c>
      <c r="I71" s="11" t="str">
        <f>IFERROR(VLOOKUP(B71,Planilha4!$A$200:$J$525,8,0)," ")</f>
        <v xml:space="preserve"> </v>
      </c>
      <c r="J71" s="11" t="str">
        <f>IFERROR(VLOOKUP(B71,Planilha4!$A$200:$J$525,9,0)," ")</f>
        <v xml:space="preserve"> </v>
      </c>
    </row>
    <row r="72" spans="2:10" x14ac:dyDescent="0.25">
      <c r="B72" s="25"/>
      <c r="C72" s="10" t="str">
        <f>IFERROR(VLOOKUP(B72,Planilha4!$A$200:$J$525,2,0)," ")</f>
        <v xml:space="preserve"> </v>
      </c>
      <c r="D72" s="10" t="str">
        <f>IFERROR(VLOOKUP(B72,Planilha4!$A$200:$J$525,3,0)," ")</f>
        <v xml:space="preserve"> </v>
      </c>
      <c r="E72" s="11" t="str">
        <f>IFERROR(VLOOKUP(B72,Planilha4!$A$200:$J$525,4,0)," ")</f>
        <v xml:space="preserve"> </v>
      </c>
      <c r="F72" s="11" t="str">
        <f>IFERROR(VLOOKUP(B72,Planilha4!$A$200:$J$525,5,0)," ")</f>
        <v xml:space="preserve"> </v>
      </c>
      <c r="G72" s="11" t="str">
        <f>IFERROR(VLOOKUP(B72,Planilha4!$A$200:$J$525,6,0)," ")</f>
        <v xml:space="preserve"> </v>
      </c>
      <c r="H72" s="11" t="str">
        <f>IFERROR(VLOOKUP(B72,Planilha4!$A$200:$J$525,7,0)," ")</f>
        <v xml:space="preserve"> </v>
      </c>
      <c r="I72" s="11" t="str">
        <f>IFERROR(VLOOKUP(B72,Planilha4!$A$200:$J$525,8,0)," ")</f>
        <v xml:space="preserve"> </v>
      </c>
      <c r="J72" s="11" t="str">
        <f>IFERROR(VLOOKUP(B72,Planilha4!$A$200:$J$525,9,0)," ")</f>
        <v xml:space="preserve"> </v>
      </c>
    </row>
    <row r="73" spans="2:10" x14ac:dyDescent="0.25">
      <c r="B73" s="25"/>
      <c r="C73" s="10" t="str">
        <f>IFERROR(VLOOKUP(B73,Planilha4!$A$200:$J$525,2,0)," ")</f>
        <v xml:space="preserve"> </v>
      </c>
      <c r="D73" s="10" t="str">
        <f>IFERROR(VLOOKUP(B73,Planilha4!$A$200:$J$525,3,0)," ")</f>
        <v xml:space="preserve"> </v>
      </c>
      <c r="E73" s="11" t="str">
        <f>IFERROR(VLOOKUP(B73,Planilha4!$A$200:$J$525,4,0)," ")</f>
        <v xml:space="preserve"> </v>
      </c>
      <c r="F73" s="11" t="str">
        <f>IFERROR(VLOOKUP(B73,Planilha4!$A$200:$J$525,5,0)," ")</f>
        <v xml:space="preserve"> </v>
      </c>
      <c r="G73" s="11" t="str">
        <f>IFERROR(VLOOKUP(B73,Planilha4!$A$200:$J$525,6,0)," ")</f>
        <v xml:space="preserve"> </v>
      </c>
      <c r="H73" s="11" t="str">
        <f>IFERROR(VLOOKUP(B73,Planilha4!$A$200:$J$525,7,0)," ")</f>
        <v xml:space="preserve"> </v>
      </c>
      <c r="I73" s="11" t="str">
        <f>IFERROR(VLOOKUP(B73,Planilha4!$A$200:$J$525,8,0)," ")</f>
        <v xml:space="preserve"> </v>
      </c>
      <c r="J73" s="11" t="str">
        <f>IFERROR(VLOOKUP(B73,Planilha4!$A$200:$J$525,9,0)," ")</f>
        <v xml:space="preserve"> </v>
      </c>
    </row>
    <row r="74" spans="2:10" x14ac:dyDescent="0.25">
      <c r="B74" s="25"/>
      <c r="C74" s="10" t="str">
        <f>IFERROR(VLOOKUP(B74,Planilha4!$A$200:$J$525,2,0)," ")</f>
        <v xml:space="preserve"> </v>
      </c>
      <c r="D74" s="10" t="str">
        <f>IFERROR(VLOOKUP(B74,Planilha4!$A$200:$J$525,3,0)," ")</f>
        <v xml:space="preserve"> </v>
      </c>
      <c r="E74" s="11" t="str">
        <f>IFERROR(VLOOKUP(B74,Planilha4!$A$200:$J$525,4,0)," ")</f>
        <v xml:space="preserve"> </v>
      </c>
      <c r="F74" s="11" t="str">
        <f>IFERROR(VLOOKUP(B74,Planilha4!$A$200:$J$525,5,0)," ")</f>
        <v xml:space="preserve"> </v>
      </c>
      <c r="G74" s="11" t="str">
        <f>IFERROR(VLOOKUP(B74,Planilha4!$A$200:$J$525,6,0)," ")</f>
        <v xml:space="preserve"> </v>
      </c>
      <c r="H74" s="11" t="str">
        <f>IFERROR(VLOOKUP(B74,Planilha4!$A$200:$J$525,7,0)," ")</f>
        <v xml:space="preserve"> </v>
      </c>
      <c r="I74" s="11" t="str">
        <f>IFERROR(VLOOKUP(B74,Planilha4!$A$200:$J$525,8,0)," ")</f>
        <v xml:space="preserve"> </v>
      </c>
      <c r="J74" s="11" t="str">
        <f>IFERROR(VLOOKUP(B74,Planilha4!$A$200:$J$525,9,0)," ")</f>
        <v xml:space="preserve"> </v>
      </c>
    </row>
    <row r="75" spans="2:10" x14ac:dyDescent="0.25">
      <c r="B75" s="25"/>
      <c r="C75" s="10" t="str">
        <f>IFERROR(VLOOKUP(B75,Planilha4!$A$200:$J$525,2,0)," ")</f>
        <v xml:space="preserve"> </v>
      </c>
      <c r="D75" s="10" t="str">
        <f>IFERROR(VLOOKUP(B75,Planilha4!$A$200:$J$525,3,0)," ")</f>
        <v xml:space="preserve"> </v>
      </c>
      <c r="E75" s="11" t="str">
        <f>IFERROR(VLOOKUP(B75,Planilha4!$A$200:$J$525,4,0)," ")</f>
        <v xml:space="preserve"> </v>
      </c>
      <c r="F75" s="11" t="str">
        <f>IFERROR(VLOOKUP(B75,Planilha4!$A$200:$J$525,5,0)," ")</f>
        <v xml:space="preserve"> </v>
      </c>
      <c r="G75" s="11" t="str">
        <f>IFERROR(VLOOKUP(B75,Planilha4!$A$200:$J$525,6,0)," ")</f>
        <v xml:space="preserve"> </v>
      </c>
      <c r="H75" s="11" t="str">
        <f>IFERROR(VLOOKUP(B75,Planilha4!$A$200:$J$525,7,0)," ")</f>
        <v xml:space="preserve"> </v>
      </c>
      <c r="I75" s="11" t="str">
        <f>IFERROR(VLOOKUP(B75,Planilha4!$A$200:$J$525,8,0)," ")</f>
        <v xml:space="preserve"> </v>
      </c>
      <c r="J75" s="11" t="str">
        <f>IFERROR(VLOOKUP(B75,Planilha4!$A$200:$J$525,9,0)," ")</f>
        <v xml:space="preserve"> </v>
      </c>
    </row>
    <row r="76" spans="2:10" x14ac:dyDescent="0.25">
      <c r="B76" s="25"/>
      <c r="C76" s="10" t="str">
        <f>IFERROR(VLOOKUP(B76,Planilha4!$A$200:$J$525,2,0)," ")</f>
        <v xml:space="preserve"> </v>
      </c>
      <c r="D76" s="10" t="str">
        <f>IFERROR(VLOOKUP(B76,Planilha4!$A$200:$J$525,3,0)," ")</f>
        <v xml:space="preserve"> </v>
      </c>
      <c r="E76" s="11" t="str">
        <f>IFERROR(VLOOKUP(B76,Planilha4!$A$200:$J$525,4,0)," ")</f>
        <v xml:space="preserve"> </v>
      </c>
      <c r="F76" s="11" t="str">
        <f>IFERROR(VLOOKUP(B76,Planilha4!$A$200:$J$525,5,0)," ")</f>
        <v xml:space="preserve"> </v>
      </c>
      <c r="G76" s="11" t="str">
        <f>IFERROR(VLOOKUP(B76,Planilha4!$A$200:$J$525,6,0)," ")</f>
        <v xml:space="preserve"> </v>
      </c>
      <c r="H76" s="11" t="str">
        <f>IFERROR(VLOOKUP(B76,Planilha4!$A$200:$J$525,7,0)," ")</f>
        <v xml:space="preserve"> </v>
      </c>
      <c r="I76" s="11" t="str">
        <f>IFERROR(VLOOKUP(B76,Planilha4!$A$200:$J$525,8,0)," ")</f>
        <v xml:space="preserve"> </v>
      </c>
      <c r="J76" s="11" t="str">
        <f>IFERROR(VLOOKUP(B76,Planilha4!$A$200:$J$525,9,0)," ")</f>
        <v xml:space="preserve"> </v>
      </c>
    </row>
    <row r="77" spans="2:10" x14ac:dyDescent="0.25">
      <c r="B77" s="25"/>
      <c r="C77" s="10" t="str">
        <f>IFERROR(VLOOKUP(B77,Planilha4!$A$200:$J$525,2,0)," ")</f>
        <v xml:space="preserve"> </v>
      </c>
      <c r="D77" s="10" t="str">
        <f>IFERROR(VLOOKUP(B77,Planilha4!$A$200:$J$525,3,0)," ")</f>
        <v xml:space="preserve"> </v>
      </c>
      <c r="E77" s="11" t="str">
        <f>IFERROR(VLOOKUP(B77,Planilha4!$A$200:$J$525,4,0)," ")</f>
        <v xml:space="preserve"> </v>
      </c>
      <c r="F77" s="11" t="str">
        <f>IFERROR(VLOOKUP(B77,Planilha4!$A$200:$J$525,5,0)," ")</f>
        <v xml:space="preserve"> </v>
      </c>
      <c r="G77" s="11" t="str">
        <f>IFERROR(VLOOKUP(B77,Planilha4!$A$200:$J$525,6,0)," ")</f>
        <v xml:space="preserve"> </v>
      </c>
      <c r="H77" s="11" t="str">
        <f>IFERROR(VLOOKUP(B77,Planilha4!$A$200:$J$525,7,0)," ")</f>
        <v xml:space="preserve"> </v>
      </c>
      <c r="I77" s="11" t="str">
        <f>IFERROR(VLOOKUP(B77,Planilha4!$A$200:$J$525,8,0)," ")</f>
        <v xml:space="preserve"> </v>
      </c>
      <c r="J77" s="11" t="str">
        <f>IFERROR(VLOOKUP(B77,Planilha4!$A$200:$J$525,9,0)," ")</f>
        <v xml:space="preserve"> </v>
      </c>
    </row>
    <row r="78" spans="2:10" x14ac:dyDescent="0.25">
      <c r="B78" s="25"/>
      <c r="C78" s="10" t="str">
        <f>IFERROR(VLOOKUP(B78,Planilha4!$A$200:$J$525,2,0)," ")</f>
        <v xml:space="preserve"> </v>
      </c>
      <c r="D78" s="10" t="str">
        <f>IFERROR(VLOOKUP(B78,Planilha4!$A$200:$J$525,3,0)," ")</f>
        <v xml:space="preserve"> </v>
      </c>
      <c r="E78" s="11" t="str">
        <f>IFERROR(VLOOKUP(B78,Planilha4!$A$200:$J$525,4,0)," ")</f>
        <v xml:space="preserve"> </v>
      </c>
      <c r="F78" s="11" t="str">
        <f>IFERROR(VLOOKUP(B78,Planilha4!$A$200:$J$525,5,0)," ")</f>
        <v xml:space="preserve"> </v>
      </c>
      <c r="G78" s="11" t="str">
        <f>IFERROR(VLOOKUP(B78,Planilha4!$A$200:$J$525,6,0)," ")</f>
        <v xml:space="preserve"> </v>
      </c>
      <c r="H78" s="11" t="str">
        <f>IFERROR(VLOOKUP(B78,Planilha4!$A$200:$J$525,7,0)," ")</f>
        <v xml:space="preserve"> </v>
      </c>
      <c r="I78" s="11" t="str">
        <f>IFERROR(VLOOKUP(B78,Planilha4!$A$200:$J$525,8,0)," ")</f>
        <v xml:space="preserve"> </v>
      </c>
      <c r="J78" s="11" t="str">
        <f>IFERROR(VLOOKUP(B78,Planilha4!$A$200:$J$525,9,0)," ")</f>
        <v xml:space="preserve"> </v>
      </c>
    </row>
    <row r="79" spans="2:10" x14ac:dyDescent="0.25">
      <c r="B79" s="25"/>
      <c r="C79" s="10" t="str">
        <f>IFERROR(VLOOKUP(B79,Planilha4!$A$200:$J$525,2,0)," ")</f>
        <v xml:space="preserve"> </v>
      </c>
      <c r="D79" s="10" t="str">
        <f>IFERROR(VLOOKUP(B79,Planilha4!$A$200:$J$525,3,0)," ")</f>
        <v xml:space="preserve"> </v>
      </c>
      <c r="E79" s="11" t="str">
        <f>IFERROR(VLOOKUP(B79,Planilha4!$A$200:$J$525,4,0)," ")</f>
        <v xml:space="preserve"> </v>
      </c>
      <c r="F79" s="11" t="str">
        <f>IFERROR(VLOOKUP(B79,Planilha4!$A$200:$J$525,5,0)," ")</f>
        <v xml:space="preserve"> </v>
      </c>
      <c r="G79" s="11" t="str">
        <f>IFERROR(VLOOKUP(B79,Planilha4!$A$200:$J$525,6,0)," ")</f>
        <v xml:space="preserve"> </v>
      </c>
      <c r="H79" s="11" t="str">
        <f>IFERROR(VLOOKUP(B79,Planilha4!$A$200:$J$525,7,0)," ")</f>
        <v xml:space="preserve"> </v>
      </c>
      <c r="I79" s="11" t="str">
        <f>IFERROR(VLOOKUP(B79,Planilha4!$A$200:$J$525,8,0)," ")</f>
        <v xml:space="preserve"> </v>
      </c>
      <c r="J79" s="11" t="str">
        <f>IFERROR(VLOOKUP(B79,Planilha4!$A$200:$J$525,9,0)," ")</f>
        <v xml:space="preserve"> </v>
      </c>
    </row>
    <row r="80" spans="2:10" x14ac:dyDescent="0.25">
      <c r="B80" s="25"/>
      <c r="C80" s="10" t="str">
        <f>IFERROR(VLOOKUP(B80,Planilha4!$A$200:$J$525,2,0)," ")</f>
        <v xml:space="preserve"> </v>
      </c>
      <c r="D80" s="10" t="str">
        <f>IFERROR(VLOOKUP(B80,Planilha4!$A$200:$J$525,3,0)," ")</f>
        <v xml:space="preserve"> </v>
      </c>
      <c r="E80" s="11" t="str">
        <f>IFERROR(VLOOKUP(B80,Planilha4!$A$200:$J$525,4,0)," ")</f>
        <v xml:space="preserve"> </v>
      </c>
      <c r="F80" s="11" t="str">
        <f>IFERROR(VLOOKUP(B80,Planilha4!$A$200:$J$525,5,0)," ")</f>
        <v xml:space="preserve"> </v>
      </c>
      <c r="G80" s="11" t="str">
        <f>IFERROR(VLOOKUP(B80,Planilha4!$A$200:$J$525,6,0)," ")</f>
        <v xml:space="preserve"> </v>
      </c>
      <c r="H80" s="11" t="str">
        <f>IFERROR(VLOOKUP(B80,Planilha4!$A$200:$J$525,7,0)," ")</f>
        <v xml:space="preserve"> </v>
      </c>
      <c r="I80" s="11" t="str">
        <f>IFERROR(VLOOKUP(B80,Planilha4!$A$200:$J$525,8,0)," ")</f>
        <v xml:space="preserve"> </v>
      </c>
      <c r="J80" s="11" t="str">
        <f>IFERROR(VLOOKUP(B80,Planilha4!$A$200:$J$525,9,0)," ")</f>
        <v xml:space="preserve"> </v>
      </c>
    </row>
    <row r="81" spans="2:10" x14ac:dyDescent="0.25">
      <c r="B81" s="25"/>
      <c r="C81" s="10" t="str">
        <f>IFERROR(VLOOKUP(B81,Planilha4!$A$200:$J$525,2,0)," ")</f>
        <v xml:space="preserve"> </v>
      </c>
      <c r="D81" s="10" t="str">
        <f>IFERROR(VLOOKUP(B81,Planilha4!$A$200:$J$525,3,0)," ")</f>
        <v xml:space="preserve"> </v>
      </c>
      <c r="E81" s="11" t="str">
        <f>IFERROR(VLOOKUP(B81,Planilha4!$A$200:$J$525,4,0)," ")</f>
        <v xml:space="preserve"> </v>
      </c>
      <c r="F81" s="11" t="str">
        <f>IFERROR(VLOOKUP(B81,Planilha4!$A$200:$J$525,5,0)," ")</f>
        <v xml:space="preserve"> </v>
      </c>
      <c r="G81" s="11" t="str">
        <f>IFERROR(VLOOKUP(B81,Planilha4!$A$200:$J$525,6,0)," ")</f>
        <v xml:space="preserve"> </v>
      </c>
      <c r="H81" s="11" t="str">
        <f>IFERROR(VLOOKUP(B81,Planilha4!$A$200:$J$525,7,0)," ")</f>
        <v xml:space="preserve"> </v>
      </c>
      <c r="I81" s="11" t="str">
        <f>IFERROR(VLOOKUP(B81,Planilha4!$A$200:$J$525,8,0)," ")</f>
        <v xml:space="preserve"> </v>
      </c>
      <c r="J81" s="11" t="str">
        <f>IFERROR(VLOOKUP(B81,Planilha4!$A$200:$J$525,9,0)," ")</f>
        <v xml:space="preserve"> </v>
      </c>
    </row>
    <row r="82" spans="2:10" x14ac:dyDescent="0.25">
      <c r="B82" s="25"/>
      <c r="C82" s="10" t="str">
        <f>IFERROR(VLOOKUP(B82,Planilha4!$A$200:$J$525,2,0)," ")</f>
        <v xml:space="preserve"> </v>
      </c>
      <c r="D82" s="10" t="str">
        <f>IFERROR(VLOOKUP(B82,Planilha4!$A$200:$J$525,3,0)," ")</f>
        <v xml:space="preserve"> </v>
      </c>
      <c r="E82" s="11" t="str">
        <f>IFERROR(VLOOKUP(B82,Planilha4!$A$200:$J$525,4,0)," ")</f>
        <v xml:space="preserve"> </v>
      </c>
      <c r="F82" s="11" t="str">
        <f>IFERROR(VLOOKUP(B82,Planilha4!$A$200:$J$525,5,0)," ")</f>
        <v xml:space="preserve"> </v>
      </c>
      <c r="G82" s="11" t="str">
        <f>IFERROR(VLOOKUP(B82,Planilha4!$A$200:$J$525,6,0)," ")</f>
        <v xml:space="preserve"> </v>
      </c>
      <c r="H82" s="11" t="str">
        <f>IFERROR(VLOOKUP(B82,Planilha4!$A$200:$J$525,7,0)," ")</f>
        <v xml:space="preserve"> </v>
      </c>
      <c r="I82" s="11" t="str">
        <f>IFERROR(VLOOKUP(B82,Planilha4!$A$200:$J$525,8,0)," ")</f>
        <v xml:space="preserve"> </v>
      </c>
      <c r="J82" s="11" t="str">
        <f>IFERROR(VLOOKUP(B82,Planilha4!$A$200:$J$525,9,0)," ")</f>
        <v xml:space="preserve"> </v>
      </c>
    </row>
    <row r="83" spans="2:10" x14ac:dyDescent="0.25">
      <c r="B83" s="25"/>
      <c r="C83" s="10" t="str">
        <f>IFERROR(VLOOKUP(B83,Planilha4!$A$200:$J$525,2,0)," ")</f>
        <v xml:space="preserve"> </v>
      </c>
      <c r="D83" s="10" t="str">
        <f>IFERROR(VLOOKUP(B83,Planilha4!$A$200:$J$525,3,0)," ")</f>
        <v xml:space="preserve"> </v>
      </c>
      <c r="E83" s="11" t="str">
        <f>IFERROR(VLOOKUP(B83,Planilha4!$A$200:$J$525,4,0)," ")</f>
        <v xml:space="preserve"> </v>
      </c>
      <c r="F83" s="11" t="str">
        <f>IFERROR(VLOOKUP(B83,Planilha4!$A$200:$J$525,5,0)," ")</f>
        <v xml:space="preserve"> </v>
      </c>
      <c r="G83" s="11" t="str">
        <f>IFERROR(VLOOKUP(B83,Planilha4!$A$200:$J$525,6,0)," ")</f>
        <v xml:space="preserve"> </v>
      </c>
      <c r="H83" s="11" t="str">
        <f>IFERROR(VLOOKUP(B83,Planilha4!$A$200:$J$525,7,0)," ")</f>
        <v xml:space="preserve"> </v>
      </c>
      <c r="I83" s="11" t="str">
        <f>IFERROR(VLOOKUP(B83,Planilha4!$A$200:$J$525,8,0)," ")</f>
        <v xml:space="preserve"> </v>
      </c>
      <c r="J83" s="11" t="str">
        <f>IFERROR(VLOOKUP(B83,Planilha4!$A$200:$J$525,9,0)," ")</f>
        <v xml:space="preserve"> </v>
      </c>
    </row>
    <row r="84" spans="2:10" x14ac:dyDescent="0.25">
      <c r="B84" s="25"/>
      <c r="C84" s="10" t="str">
        <f>IFERROR(VLOOKUP(B84,Planilha4!$A$200:$J$525,2,0)," ")</f>
        <v xml:space="preserve"> </v>
      </c>
      <c r="D84" s="10" t="str">
        <f>IFERROR(VLOOKUP(B84,Planilha4!$A$200:$J$525,3,0)," ")</f>
        <v xml:space="preserve"> </v>
      </c>
      <c r="E84" s="11" t="str">
        <f>IFERROR(VLOOKUP(B84,Planilha4!$A$200:$J$525,4,0)," ")</f>
        <v xml:space="preserve"> </v>
      </c>
      <c r="F84" s="11" t="str">
        <f>IFERROR(VLOOKUP(B84,Planilha4!$A$200:$J$525,5,0)," ")</f>
        <v xml:space="preserve"> </v>
      </c>
      <c r="G84" s="11" t="str">
        <f>IFERROR(VLOOKUP(B84,Planilha4!$A$200:$J$525,6,0)," ")</f>
        <v xml:space="preserve"> </v>
      </c>
      <c r="H84" s="11" t="str">
        <f>IFERROR(VLOOKUP(B84,Planilha4!$A$200:$J$525,7,0)," ")</f>
        <v xml:space="preserve"> </v>
      </c>
      <c r="I84" s="11" t="str">
        <f>IFERROR(VLOOKUP(B84,Planilha4!$A$200:$J$525,8,0)," ")</f>
        <v xml:space="preserve"> </v>
      </c>
      <c r="J84" s="11" t="str">
        <f>IFERROR(VLOOKUP(B84,Planilha4!$A$200:$J$525,9,0)," ")</f>
        <v xml:space="preserve"> </v>
      </c>
    </row>
    <row r="85" spans="2:10" x14ac:dyDescent="0.25">
      <c r="B85" s="25"/>
      <c r="C85" s="10" t="str">
        <f>IFERROR(VLOOKUP(B85,Planilha4!$A$200:$J$525,2,0)," ")</f>
        <v xml:space="preserve"> </v>
      </c>
      <c r="D85" s="10" t="str">
        <f>IFERROR(VLOOKUP(B85,Planilha4!$A$200:$J$525,3,0)," ")</f>
        <v xml:space="preserve"> </v>
      </c>
      <c r="E85" s="11" t="str">
        <f>IFERROR(VLOOKUP(B85,Planilha4!$A$200:$J$525,4,0)," ")</f>
        <v xml:space="preserve"> </v>
      </c>
      <c r="F85" s="11" t="str">
        <f>IFERROR(VLOOKUP(B85,Planilha4!$A$200:$J$525,5,0)," ")</f>
        <v xml:space="preserve"> </v>
      </c>
      <c r="G85" s="11" t="str">
        <f>IFERROR(VLOOKUP(B85,Planilha4!$A$200:$J$525,6,0)," ")</f>
        <v xml:space="preserve"> </v>
      </c>
      <c r="H85" s="11" t="str">
        <f>IFERROR(VLOOKUP(B85,Planilha4!$A$200:$J$525,7,0)," ")</f>
        <v xml:space="preserve"> </v>
      </c>
      <c r="I85" s="11" t="str">
        <f>IFERROR(VLOOKUP(B85,Planilha4!$A$200:$J$525,8,0)," ")</f>
        <v xml:space="preserve"> </v>
      </c>
      <c r="J85" s="11" t="str">
        <f>IFERROR(VLOOKUP(B85,Planilha4!$A$200:$J$525,9,0)," ")</f>
        <v xml:space="preserve"> </v>
      </c>
    </row>
    <row r="86" spans="2:10" x14ac:dyDescent="0.25">
      <c r="B86" s="25"/>
      <c r="C86" s="10" t="str">
        <f>IFERROR(VLOOKUP(B86,Planilha4!$A$200:$J$525,2,0)," ")</f>
        <v xml:space="preserve"> </v>
      </c>
      <c r="D86" s="10" t="str">
        <f>IFERROR(VLOOKUP(B86,Planilha4!$A$200:$J$525,3,0)," ")</f>
        <v xml:space="preserve"> </v>
      </c>
      <c r="E86" s="11" t="str">
        <f>IFERROR(VLOOKUP(B86,Planilha4!$A$200:$J$525,4,0)," ")</f>
        <v xml:space="preserve"> </v>
      </c>
      <c r="F86" s="11" t="str">
        <f>IFERROR(VLOOKUP(B86,Planilha4!$A$200:$J$525,5,0)," ")</f>
        <v xml:space="preserve"> </v>
      </c>
      <c r="G86" s="11" t="str">
        <f>IFERROR(VLOOKUP(B86,Planilha4!$A$200:$J$525,6,0)," ")</f>
        <v xml:space="preserve"> </v>
      </c>
      <c r="H86" s="11" t="str">
        <f>IFERROR(VLOOKUP(B86,Planilha4!$A$200:$J$525,7,0)," ")</f>
        <v xml:space="preserve"> </v>
      </c>
      <c r="I86" s="11" t="str">
        <f>IFERROR(VLOOKUP(B86,Planilha4!$A$200:$J$525,8,0)," ")</f>
        <v xml:space="preserve"> </v>
      </c>
      <c r="J86" s="11" t="str">
        <f>IFERROR(VLOOKUP(B86,Planilha4!$A$200:$J$525,9,0)," ")</f>
        <v xml:space="preserve"> </v>
      </c>
    </row>
    <row r="87" spans="2:10" x14ac:dyDescent="0.25">
      <c r="B87" s="25"/>
      <c r="C87" s="10" t="str">
        <f>IFERROR(VLOOKUP(B87,Planilha4!$A$200:$J$525,2,0)," ")</f>
        <v xml:space="preserve"> </v>
      </c>
      <c r="D87" s="10" t="str">
        <f>IFERROR(VLOOKUP(B87,Planilha4!$A$200:$J$525,3,0)," ")</f>
        <v xml:space="preserve"> </v>
      </c>
      <c r="E87" s="11" t="str">
        <f>IFERROR(VLOOKUP(B87,Planilha4!$A$200:$J$525,4,0)," ")</f>
        <v xml:space="preserve"> </v>
      </c>
      <c r="F87" s="11" t="str">
        <f>IFERROR(VLOOKUP(B87,Planilha4!$A$200:$J$525,5,0)," ")</f>
        <v xml:space="preserve"> </v>
      </c>
      <c r="G87" s="11" t="str">
        <f>IFERROR(VLOOKUP(B87,Planilha4!$A$200:$J$525,6,0)," ")</f>
        <v xml:space="preserve"> </v>
      </c>
      <c r="H87" s="11" t="str">
        <f>IFERROR(VLOOKUP(B87,Planilha4!$A$200:$J$525,7,0)," ")</f>
        <v xml:space="preserve"> </v>
      </c>
      <c r="I87" s="11" t="str">
        <f>IFERROR(VLOOKUP(B87,Planilha4!$A$200:$J$525,8,0)," ")</f>
        <v xml:space="preserve"> </v>
      </c>
      <c r="J87" s="11" t="str">
        <f>IFERROR(VLOOKUP(B87,Planilha4!$A$200:$J$525,9,0)," ")</f>
        <v xml:space="preserve"> </v>
      </c>
    </row>
    <row r="88" spans="2:10" x14ac:dyDescent="0.25">
      <c r="B88" s="25"/>
      <c r="C88" s="10" t="str">
        <f>IFERROR(VLOOKUP(B88,Planilha4!$A$200:$J$525,2,0)," ")</f>
        <v xml:space="preserve"> </v>
      </c>
      <c r="D88" s="10" t="str">
        <f>IFERROR(VLOOKUP(B88,Planilha4!$A$200:$J$525,3,0)," ")</f>
        <v xml:space="preserve"> </v>
      </c>
      <c r="E88" s="11" t="str">
        <f>IFERROR(VLOOKUP(B88,Planilha4!$A$200:$J$525,4,0)," ")</f>
        <v xml:space="preserve"> </v>
      </c>
      <c r="F88" s="11" t="str">
        <f>IFERROR(VLOOKUP(B88,Planilha4!$A$200:$J$525,5,0)," ")</f>
        <v xml:space="preserve"> </v>
      </c>
      <c r="G88" s="11" t="str">
        <f>IFERROR(VLOOKUP(B88,Planilha4!$A$200:$J$525,6,0)," ")</f>
        <v xml:space="preserve"> </v>
      </c>
      <c r="H88" s="11" t="str">
        <f>IFERROR(VLOOKUP(B88,Planilha4!$A$200:$J$525,7,0)," ")</f>
        <v xml:space="preserve"> </v>
      </c>
      <c r="I88" s="11" t="str">
        <f>IFERROR(VLOOKUP(B88,Planilha4!$A$200:$J$525,8,0)," ")</f>
        <v xml:space="preserve"> </v>
      </c>
      <c r="J88" s="11" t="str">
        <f>IFERROR(VLOOKUP(B88,Planilha4!$A$200:$J$525,9,0)," ")</f>
        <v xml:space="preserve"> </v>
      </c>
    </row>
    <row r="89" spans="2:10" x14ac:dyDescent="0.25">
      <c r="B89" s="25"/>
      <c r="C89" s="10" t="str">
        <f>IFERROR(VLOOKUP(B89,Planilha4!$A$200:$J$525,2,0)," ")</f>
        <v xml:space="preserve"> </v>
      </c>
      <c r="D89" s="10" t="str">
        <f>IFERROR(VLOOKUP(B89,Planilha4!$A$200:$J$525,3,0)," ")</f>
        <v xml:space="preserve"> </v>
      </c>
      <c r="E89" s="11" t="str">
        <f>IFERROR(VLOOKUP(B89,Planilha4!$A$200:$J$525,4,0)," ")</f>
        <v xml:space="preserve"> </v>
      </c>
      <c r="F89" s="11" t="str">
        <f>IFERROR(VLOOKUP(B89,Planilha4!$A$200:$J$525,5,0)," ")</f>
        <v xml:space="preserve"> </v>
      </c>
      <c r="G89" s="11" t="str">
        <f>IFERROR(VLOOKUP(B89,Planilha4!$A$200:$J$525,6,0)," ")</f>
        <v xml:space="preserve"> </v>
      </c>
      <c r="H89" s="11" t="str">
        <f>IFERROR(VLOOKUP(B89,Planilha4!$A$200:$J$525,7,0)," ")</f>
        <v xml:space="preserve"> </v>
      </c>
      <c r="I89" s="11" t="str">
        <f>IFERROR(VLOOKUP(B89,Planilha4!$A$200:$J$525,8,0)," ")</f>
        <v xml:space="preserve"> </v>
      </c>
      <c r="J89" s="11" t="str">
        <f>IFERROR(VLOOKUP(B89,Planilha4!$A$200:$J$525,9,0)," ")</f>
        <v xml:space="preserve"> </v>
      </c>
    </row>
    <row r="90" spans="2:10" x14ac:dyDescent="0.25">
      <c r="B90" s="25"/>
      <c r="C90" s="10" t="str">
        <f>IFERROR(VLOOKUP(B90,Planilha4!$A$200:$J$525,2,0)," ")</f>
        <v xml:space="preserve"> </v>
      </c>
      <c r="D90" s="10" t="str">
        <f>IFERROR(VLOOKUP(B90,Planilha4!$A$200:$J$525,3,0)," ")</f>
        <v xml:space="preserve"> </v>
      </c>
      <c r="E90" s="11" t="str">
        <f>IFERROR(VLOOKUP(B90,Planilha4!$A$200:$J$525,4,0)," ")</f>
        <v xml:space="preserve"> </v>
      </c>
      <c r="F90" s="11" t="str">
        <f>IFERROR(VLOOKUP(B90,Planilha4!$A$200:$J$525,5,0)," ")</f>
        <v xml:space="preserve"> </v>
      </c>
      <c r="G90" s="11" t="str">
        <f>IFERROR(VLOOKUP(B90,Planilha4!$A$200:$J$525,6,0)," ")</f>
        <v xml:space="preserve"> </v>
      </c>
      <c r="H90" s="11" t="str">
        <f>IFERROR(VLOOKUP(B90,Planilha4!$A$200:$J$525,7,0)," ")</f>
        <v xml:space="preserve"> </v>
      </c>
      <c r="I90" s="11" t="str">
        <f>IFERROR(VLOOKUP(B90,Planilha4!$A$200:$J$525,8,0)," ")</f>
        <v xml:space="preserve"> </v>
      </c>
      <c r="J90" s="11" t="str">
        <f>IFERROR(VLOOKUP(B90,Planilha4!$A$200:$J$525,9,0)," ")</f>
        <v xml:space="preserve"> </v>
      </c>
    </row>
    <row r="91" spans="2:10" x14ac:dyDescent="0.25">
      <c r="B91" s="25"/>
      <c r="C91" s="10" t="str">
        <f>IFERROR(VLOOKUP(B91,Planilha4!$A$200:$J$525,2,0)," ")</f>
        <v xml:space="preserve"> </v>
      </c>
      <c r="D91" s="10" t="str">
        <f>IFERROR(VLOOKUP(B91,Planilha4!$A$200:$J$525,3,0)," ")</f>
        <v xml:space="preserve"> </v>
      </c>
      <c r="E91" s="11" t="str">
        <f>IFERROR(VLOOKUP(B91,Planilha4!$A$200:$J$525,4,0)," ")</f>
        <v xml:space="preserve"> </v>
      </c>
      <c r="F91" s="11" t="str">
        <f>IFERROR(VLOOKUP(B91,Planilha4!$A$200:$J$525,5,0)," ")</f>
        <v xml:space="preserve"> </v>
      </c>
      <c r="G91" s="11" t="str">
        <f>IFERROR(VLOOKUP(B91,Planilha4!$A$200:$J$525,6,0)," ")</f>
        <v xml:space="preserve"> </v>
      </c>
      <c r="H91" s="11" t="str">
        <f>IFERROR(VLOOKUP(B91,Planilha4!$A$200:$J$525,7,0)," ")</f>
        <v xml:space="preserve"> </v>
      </c>
      <c r="I91" s="11" t="str">
        <f>IFERROR(VLOOKUP(B91,Planilha4!$A$200:$J$525,8,0)," ")</f>
        <v xml:space="preserve"> </v>
      </c>
      <c r="J91" s="11" t="str">
        <f>IFERROR(VLOOKUP(B91,Planilha4!$A$200:$J$525,9,0)," ")</f>
        <v xml:space="preserve"> </v>
      </c>
    </row>
    <row r="92" spans="2:10" x14ac:dyDescent="0.25">
      <c r="B92" s="25"/>
      <c r="C92" s="10" t="str">
        <f>IFERROR(VLOOKUP(B92,Planilha4!$A$200:$J$525,2,0)," ")</f>
        <v xml:space="preserve"> </v>
      </c>
      <c r="D92" s="10" t="str">
        <f>IFERROR(VLOOKUP(B92,Planilha4!$A$200:$J$525,3,0)," ")</f>
        <v xml:space="preserve"> </v>
      </c>
      <c r="E92" s="11" t="str">
        <f>IFERROR(VLOOKUP(B92,Planilha4!$A$200:$J$525,4,0)," ")</f>
        <v xml:space="preserve"> </v>
      </c>
      <c r="F92" s="11" t="str">
        <f>IFERROR(VLOOKUP(B92,Planilha4!$A$200:$J$525,5,0)," ")</f>
        <v xml:space="preserve"> </v>
      </c>
      <c r="G92" s="11" t="str">
        <f>IFERROR(VLOOKUP(B92,Planilha4!$A$200:$J$525,6,0)," ")</f>
        <v xml:space="preserve"> </v>
      </c>
      <c r="H92" s="11" t="str">
        <f>IFERROR(VLOOKUP(B92,Planilha4!$A$200:$J$525,7,0)," ")</f>
        <v xml:space="preserve"> </v>
      </c>
      <c r="I92" s="11" t="str">
        <f>IFERROR(VLOOKUP(B92,Planilha4!$A$200:$J$525,8,0)," ")</f>
        <v xml:space="preserve"> </v>
      </c>
      <c r="J92" s="11" t="str">
        <f>IFERROR(VLOOKUP(B92,Planilha4!$A$200:$J$525,9,0)," ")</f>
        <v xml:space="preserve"> </v>
      </c>
    </row>
    <row r="93" spans="2:10" x14ac:dyDescent="0.25">
      <c r="B93" s="25"/>
      <c r="C93" s="10" t="str">
        <f>IFERROR(VLOOKUP(B93,Planilha4!$A$200:$J$525,2,0)," ")</f>
        <v xml:space="preserve"> </v>
      </c>
      <c r="D93" s="10" t="str">
        <f>IFERROR(VLOOKUP(B93,Planilha4!$A$200:$J$525,3,0)," ")</f>
        <v xml:space="preserve"> </v>
      </c>
      <c r="E93" s="11" t="str">
        <f>IFERROR(VLOOKUP(B93,Planilha4!$A$200:$J$525,4,0)," ")</f>
        <v xml:space="preserve"> </v>
      </c>
      <c r="F93" s="11" t="str">
        <f>IFERROR(VLOOKUP(B93,Planilha4!$A$200:$J$525,5,0)," ")</f>
        <v xml:space="preserve"> </v>
      </c>
      <c r="G93" s="11" t="str">
        <f>IFERROR(VLOOKUP(B93,Planilha4!$A$200:$J$525,6,0)," ")</f>
        <v xml:space="preserve"> </v>
      </c>
      <c r="H93" s="11" t="str">
        <f>IFERROR(VLOOKUP(B93,Planilha4!$A$200:$J$525,7,0)," ")</f>
        <v xml:space="preserve"> </v>
      </c>
      <c r="I93" s="11" t="str">
        <f>IFERROR(VLOOKUP(B93,Planilha4!$A$200:$J$525,8,0)," ")</f>
        <v xml:space="preserve"> </v>
      </c>
      <c r="J93" s="11" t="str">
        <f>IFERROR(VLOOKUP(B93,Planilha4!$A$200:$J$525,9,0)," ")</f>
        <v xml:space="preserve"> </v>
      </c>
    </row>
    <row r="94" spans="2:10" x14ac:dyDescent="0.25">
      <c r="B94" s="25"/>
      <c r="C94" s="10" t="str">
        <f>IFERROR(VLOOKUP(B94,Planilha4!$A$200:$J$525,2,0)," ")</f>
        <v xml:space="preserve"> </v>
      </c>
      <c r="D94" s="10" t="str">
        <f>IFERROR(VLOOKUP(B94,Planilha4!$A$200:$J$525,3,0)," ")</f>
        <v xml:space="preserve"> </v>
      </c>
      <c r="E94" s="11" t="str">
        <f>IFERROR(VLOOKUP(B94,Planilha4!$A$200:$J$525,4,0)," ")</f>
        <v xml:space="preserve"> </v>
      </c>
      <c r="F94" s="11" t="str">
        <f>IFERROR(VLOOKUP(B94,Planilha4!$A$200:$J$525,5,0)," ")</f>
        <v xml:space="preserve"> </v>
      </c>
      <c r="G94" s="11" t="str">
        <f>IFERROR(VLOOKUP(B94,Planilha4!$A$200:$J$525,6,0)," ")</f>
        <v xml:space="preserve"> </v>
      </c>
      <c r="H94" s="11" t="str">
        <f>IFERROR(VLOOKUP(B94,Planilha4!$A$200:$J$525,7,0)," ")</f>
        <v xml:space="preserve"> </v>
      </c>
      <c r="I94" s="11" t="str">
        <f>IFERROR(VLOOKUP(B94,Planilha4!$A$200:$J$525,8,0)," ")</f>
        <v xml:space="preserve"> </v>
      </c>
      <c r="J94" s="11" t="str">
        <f>IFERROR(VLOOKUP(B94,Planilha4!$A$200:$J$525,9,0)," ")</f>
        <v xml:space="preserve"> </v>
      </c>
    </row>
    <row r="95" spans="2:10" x14ac:dyDescent="0.25">
      <c r="B95" s="25"/>
      <c r="C95" s="10" t="str">
        <f>IFERROR(VLOOKUP(B95,Planilha4!$A$200:$J$525,2,0)," ")</f>
        <v xml:space="preserve"> </v>
      </c>
      <c r="D95" s="10" t="str">
        <f>IFERROR(VLOOKUP(B95,Planilha4!$A$200:$J$525,3,0)," ")</f>
        <v xml:space="preserve"> </v>
      </c>
      <c r="E95" s="11" t="str">
        <f>IFERROR(VLOOKUP(B95,Planilha4!$A$200:$J$525,4,0)," ")</f>
        <v xml:space="preserve"> </v>
      </c>
      <c r="F95" s="11" t="str">
        <f>IFERROR(VLOOKUP(B95,Planilha4!$A$200:$J$525,5,0)," ")</f>
        <v xml:space="preserve"> </v>
      </c>
      <c r="G95" s="11" t="str">
        <f>IFERROR(VLOOKUP(B95,Planilha4!$A$200:$J$525,6,0)," ")</f>
        <v xml:space="preserve"> </v>
      </c>
      <c r="H95" s="11" t="str">
        <f>IFERROR(VLOOKUP(B95,Planilha4!$A$200:$J$525,7,0)," ")</f>
        <v xml:space="preserve"> </v>
      </c>
      <c r="I95" s="11" t="str">
        <f>IFERROR(VLOOKUP(B95,Planilha4!$A$200:$J$525,8,0)," ")</f>
        <v xml:space="preserve"> </v>
      </c>
      <c r="J95" s="11" t="str">
        <f>IFERROR(VLOOKUP(B95,Planilha4!$A$200:$J$525,9,0)," ")</f>
        <v xml:space="preserve"> </v>
      </c>
    </row>
    <row r="96" spans="2:10" x14ac:dyDescent="0.25">
      <c r="B96" s="25"/>
      <c r="C96" s="10" t="str">
        <f>IFERROR(VLOOKUP(B96,Planilha4!$A$200:$J$525,2,0)," ")</f>
        <v xml:space="preserve"> </v>
      </c>
      <c r="D96" s="10" t="str">
        <f>IFERROR(VLOOKUP(B96,Planilha4!$A$200:$J$525,3,0)," ")</f>
        <v xml:space="preserve"> </v>
      </c>
      <c r="E96" s="11" t="str">
        <f>IFERROR(VLOOKUP(B96,Planilha4!$A$200:$J$525,4,0)," ")</f>
        <v xml:space="preserve"> </v>
      </c>
      <c r="F96" s="11" t="str">
        <f>IFERROR(VLOOKUP(B96,Planilha4!$A$200:$J$525,5,0)," ")</f>
        <v xml:space="preserve"> </v>
      </c>
      <c r="G96" s="11" t="str">
        <f>IFERROR(VLOOKUP(B96,Planilha4!$A$200:$J$525,6,0)," ")</f>
        <v xml:space="preserve"> </v>
      </c>
      <c r="H96" s="11" t="str">
        <f>IFERROR(VLOOKUP(B96,Planilha4!$A$200:$J$525,7,0)," ")</f>
        <v xml:space="preserve"> </v>
      </c>
      <c r="I96" s="11" t="str">
        <f>IFERROR(VLOOKUP(B96,Planilha4!$A$200:$J$525,8,0)," ")</f>
        <v xml:space="preserve"> </v>
      </c>
      <c r="J96" s="11" t="str">
        <f>IFERROR(VLOOKUP(B96,Planilha4!$A$200:$J$525,9,0)," ")</f>
        <v xml:space="preserve"> </v>
      </c>
    </row>
    <row r="97" spans="2:10" x14ac:dyDescent="0.25">
      <c r="B97" s="25"/>
      <c r="C97" s="10" t="str">
        <f>IFERROR(VLOOKUP(B97,Planilha4!$A$200:$J$525,2,0)," ")</f>
        <v xml:space="preserve"> </v>
      </c>
      <c r="D97" s="10" t="str">
        <f>IFERROR(VLOOKUP(B97,Planilha4!$A$200:$J$525,3,0)," ")</f>
        <v xml:space="preserve"> </v>
      </c>
      <c r="E97" s="11" t="str">
        <f>IFERROR(VLOOKUP(B97,Planilha4!$A$200:$J$525,4,0)," ")</f>
        <v xml:space="preserve"> </v>
      </c>
      <c r="F97" s="11" t="str">
        <f>IFERROR(VLOOKUP(B97,Planilha4!$A$200:$J$525,5,0)," ")</f>
        <v xml:space="preserve"> </v>
      </c>
      <c r="G97" s="11" t="str">
        <f>IFERROR(VLOOKUP(B97,Planilha4!$A$200:$J$525,6,0)," ")</f>
        <v xml:space="preserve"> </v>
      </c>
      <c r="H97" s="11" t="str">
        <f>IFERROR(VLOOKUP(B97,Planilha4!$A$200:$J$525,7,0)," ")</f>
        <v xml:space="preserve"> </v>
      </c>
      <c r="I97" s="11" t="str">
        <f>IFERROR(VLOOKUP(B97,Planilha4!$A$200:$J$525,8,0)," ")</f>
        <v xml:space="preserve"> </v>
      </c>
      <c r="J97" s="11" t="str">
        <f>IFERROR(VLOOKUP(B97,Planilha4!$A$200:$J$525,9,0)," ")</f>
        <v xml:space="preserve"> </v>
      </c>
    </row>
    <row r="98" spans="2:10" x14ac:dyDescent="0.25">
      <c r="B98" s="25"/>
      <c r="C98" s="10" t="str">
        <f>IFERROR(VLOOKUP(B98,Planilha4!$A$200:$J$525,2,0)," ")</f>
        <v xml:space="preserve"> </v>
      </c>
      <c r="D98" s="10" t="str">
        <f>IFERROR(VLOOKUP(B98,Planilha4!$A$200:$J$525,3,0)," ")</f>
        <v xml:space="preserve"> </v>
      </c>
      <c r="E98" s="11" t="str">
        <f>IFERROR(VLOOKUP(B98,Planilha4!$A$200:$J$525,4,0)," ")</f>
        <v xml:space="preserve"> </v>
      </c>
      <c r="F98" s="11" t="str">
        <f>IFERROR(VLOOKUP(B98,Planilha4!$A$200:$J$525,5,0)," ")</f>
        <v xml:space="preserve"> </v>
      </c>
      <c r="G98" s="11" t="str">
        <f>IFERROR(VLOOKUP(B98,Planilha4!$A$200:$J$525,6,0)," ")</f>
        <v xml:space="preserve"> </v>
      </c>
      <c r="H98" s="11" t="str">
        <f>IFERROR(VLOOKUP(B98,Planilha4!$A$200:$J$525,7,0)," ")</f>
        <v xml:space="preserve"> </v>
      </c>
      <c r="I98" s="11" t="str">
        <f>IFERROR(VLOOKUP(B98,Planilha4!$A$200:$J$525,8,0)," ")</f>
        <v xml:space="preserve"> </v>
      </c>
      <c r="J98" s="11" t="str">
        <f>IFERROR(VLOOKUP(B98,Planilha4!$A$200:$J$525,9,0)," ")</f>
        <v xml:space="preserve"> </v>
      </c>
    </row>
  </sheetData>
  <sheetProtection algorithmName="SHA-512" hashValue="opruDCnphqmX4Z02of8robnEk13UDMBMS16MdD8Dr+Y+rnFMTorxvQ5bCTJGKoPs18DWmEItNglSG9C/3PB7zw==" saltValue="isVV8e26cyWIGVwLWuIJFA==" spinCount="100000" sheet="1" objects="1" scenarios="1"/>
  <mergeCells count="3">
    <mergeCell ref="L21:N21"/>
    <mergeCell ref="L29:N29"/>
    <mergeCell ref="L12:N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J246"/>
  <sheetViews>
    <sheetView topLeftCell="A222" workbookViewId="0">
      <selection activeCell="D255" sqref="D255"/>
    </sheetView>
  </sheetViews>
  <sheetFormatPr defaultRowHeight="15" x14ac:dyDescent="0.25"/>
  <cols>
    <col min="1" max="1" width="17.42578125" customWidth="1"/>
    <col min="2" max="2" width="18.7109375" customWidth="1"/>
    <col min="3" max="3" width="11.28515625" customWidth="1"/>
    <col min="4" max="5" width="15" style="28" customWidth="1"/>
    <col min="6" max="6" width="12.7109375" style="28" bestFit="1" customWidth="1"/>
    <col min="7" max="7" width="12.85546875" style="28" bestFit="1" customWidth="1"/>
    <col min="8" max="8" width="11.7109375" style="28" bestFit="1" customWidth="1"/>
    <col min="9" max="10" width="12.7109375" style="28" bestFit="1" customWidth="1"/>
  </cols>
  <sheetData>
    <row r="200" spans="1:9" x14ac:dyDescent="0.25">
      <c r="A200" t="s">
        <v>1</v>
      </c>
      <c r="B200" t="s">
        <v>30</v>
      </c>
      <c r="C200" t="s">
        <v>2</v>
      </c>
      <c r="D200" s="28" t="s">
        <v>13</v>
      </c>
      <c r="E200" s="28" t="s">
        <v>31</v>
      </c>
      <c r="F200" s="28" t="s">
        <v>14</v>
      </c>
      <c r="G200" s="28" t="s">
        <v>32</v>
      </c>
      <c r="H200" s="28" t="s">
        <v>33</v>
      </c>
      <c r="I200" s="28" t="s">
        <v>11</v>
      </c>
    </row>
    <row r="201" spans="1:9" x14ac:dyDescent="0.25">
      <c r="A201" t="s">
        <v>42</v>
      </c>
      <c r="B201" t="s">
        <v>43</v>
      </c>
      <c r="C201" t="s">
        <v>34</v>
      </c>
      <c r="D201" s="28">
        <v>100</v>
      </c>
      <c r="E201" s="28">
        <v>370</v>
      </c>
      <c r="F201" s="28">
        <v>3434</v>
      </c>
      <c r="G201" s="28">
        <v>600</v>
      </c>
      <c r="H201" s="28">
        <v>300</v>
      </c>
      <c r="I201" s="28">
        <v>4804</v>
      </c>
    </row>
    <row r="202" spans="1:9" x14ac:dyDescent="0.25">
      <c r="A202" t="s">
        <v>44</v>
      </c>
      <c r="B202" t="s">
        <v>45</v>
      </c>
      <c r="C202" t="s">
        <v>34</v>
      </c>
      <c r="D202" s="28">
        <v>600</v>
      </c>
      <c r="E202" s="28">
        <v>2220</v>
      </c>
      <c r="F202" s="28">
        <v>20604</v>
      </c>
      <c r="G202" s="28">
        <v>600</v>
      </c>
      <c r="H202" s="28">
        <v>1800</v>
      </c>
      <c r="I202" s="28">
        <v>25824</v>
      </c>
    </row>
    <row r="203" spans="1:9" x14ac:dyDescent="0.25">
      <c r="A203" t="s">
        <v>46</v>
      </c>
      <c r="B203" t="s">
        <v>47</v>
      </c>
      <c r="C203" t="s">
        <v>48</v>
      </c>
      <c r="D203" s="28">
        <v>250</v>
      </c>
      <c r="E203" s="28">
        <v>925</v>
      </c>
      <c r="F203" s="28">
        <v>8585</v>
      </c>
      <c r="G203" s="28">
        <v>600</v>
      </c>
      <c r="H203" s="28">
        <v>750</v>
      </c>
      <c r="I203" s="28">
        <v>11110</v>
      </c>
    </row>
    <row r="204" spans="1:9" x14ac:dyDescent="0.25">
      <c r="A204" t="s">
        <v>49</v>
      </c>
      <c r="B204" t="s">
        <v>50</v>
      </c>
      <c r="C204" t="s">
        <v>48</v>
      </c>
      <c r="D204" s="28">
        <v>50</v>
      </c>
      <c r="E204" s="28">
        <v>185</v>
      </c>
      <c r="F204" s="28">
        <v>1717</v>
      </c>
      <c r="G204" s="28">
        <v>600</v>
      </c>
      <c r="H204" s="28">
        <v>150</v>
      </c>
      <c r="I204" s="28">
        <v>2702</v>
      </c>
    </row>
    <row r="205" spans="1:9" x14ac:dyDescent="0.25">
      <c r="A205" t="s">
        <v>51</v>
      </c>
      <c r="B205" t="s">
        <v>52</v>
      </c>
      <c r="C205" t="s">
        <v>37</v>
      </c>
      <c r="D205" s="28">
        <v>350</v>
      </c>
      <c r="E205" s="28">
        <v>1295</v>
      </c>
      <c r="F205" s="28">
        <v>12019</v>
      </c>
      <c r="G205" s="28">
        <v>600</v>
      </c>
      <c r="H205" s="28">
        <v>1050</v>
      </c>
      <c r="I205" s="28">
        <v>15314</v>
      </c>
    </row>
    <row r="206" spans="1:9" x14ac:dyDescent="0.25">
      <c r="A206" t="s">
        <v>53</v>
      </c>
      <c r="B206" t="s">
        <v>54</v>
      </c>
      <c r="C206" t="s">
        <v>37</v>
      </c>
      <c r="D206" s="28">
        <v>350</v>
      </c>
      <c r="E206" s="28">
        <v>1295</v>
      </c>
      <c r="F206" s="28">
        <v>12019</v>
      </c>
      <c r="G206" s="28">
        <v>600</v>
      </c>
      <c r="H206" s="28">
        <v>1050</v>
      </c>
      <c r="I206" s="28">
        <v>15314</v>
      </c>
    </row>
    <row r="207" spans="1:9" x14ac:dyDescent="0.25">
      <c r="A207" t="s">
        <v>55</v>
      </c>
      <c r="B207" t="s">
        <v>56</v>
      </c>
      <c r="C207" t="s">
        <v>57</v>
      </c>
      <c r="D207" s="28">
        <v>150</v>
      </c>
      <c r="E207" s="28">
        <v>555</v>
      </c>
      <c r="F207" s="28">
        <v>5151</v>
      </c>
      <c r="G207" s="28">
        <v>600</v>
      </c>
      <c r="H207" s="28">
        <v>450</v>
      </c>
      <c r="I207" s="28">
        <v>6906</v>
      </c>
    </row>
    <row r="208" spans="1:9" x14ac:dyDescent="0.25">
      <c r="A208" t="s">
        <v>58</v>
      </c>
      <c r="B208" t="s">
        <v>59</v>
      </c>
      <c r="C208" t="s">
        <v>57</v>
      </c>
      <c r="D208" s="28">
        <v>150</v>
      </c>
      <c r="E208" s="28">
        <v>555</v>
      </c>
      <c r="F208" s="28">
        <v>5151</v>
      </c>
      <c r="G208" s="28">
        <v>600</v>
      </c>
      <c r="H208" s="28">
        <v>450</v>
      </c>
      <c r="I208" s="28">
        <v>6906</v>
      </c>
    </row>
    <row r="209" spans="1:9" x14ac:dyDescent="0.25">
      <c r="A209" t="s">
        <v>60</v>
      </c>
      <c r="B209" t="s">
        <v>61</v>
      </c>
      <c r="C209" t="s">
        <v>57</v>
      </c>
      <c r="D209" s="28">
        <v>50</v>
      </c>
      <c r="E209" s="28">
        <v>185</v>
      </c>
      <c r="F209" s="28">
        <v>1717</v>
      </c>
      <c r="G209" s="28">
        <v>600</v>
      </c>
      <c r="H209" s="28">
        <v>150</v>
      </c>
      <c r="I209" s="28">
        <v>2702</v>
      </c>
    </row>
    <row r="210" spans="1:9" x14ac:dyDescent="0.25">
      <c r="A210" t="s">
        <v>62</v>
      </c>
      <c r="B210" t="s">
        <v>63</v>
      </c>
      <c r="C210" t="s">
        <v>57</v>
      </c>
      <c r="D210" s="28">
        <v>50</v>
      </c>
      <c r="E210" s="28">
        <v>185</v>
      </c>
      <c r="F210" s="28">
        <v>1717</v>
      </c>
      <c r="G210" s="28">
        <v>600</v>
      </c>
      <c r="H210" s="28">
        <v>150</v>
      </c>
      <c r="I210" s="28">
        <v>2702</v>
      </c>
    </row>
    <row r="211" spans="1:9" x14ac:dyDescent="0.25">
      <c r="A211" t="s">
        <v>64</v>
      </c>
      <c r="B211" t="s">
        <v>65</v>
      </c>
      <c r="C211" t="s">
        <v>57</v>
      </c>
      <c r="D211" s="28">
        <v>50</v>
      </c>
      <c r="E211" s="28">
        <v>185</v>
      </c>
      <c r="F211" s="28">
        <v>1717</v>
      </c>
      <c r="G211" s="28">
        <v>600</v>
      </c>
      <c r="H211" s="28">
        <v>150</v>
      </c>
      <c r="I211" s="28">
        <v>2702</v>
      </c>
    </row>
    <row r="212" spans="1:9" x14ac:dyDescent="0.25">
      <c r="A212" t="s">
        <v>66</v>
      </c>
      <c r="B212" t="s">
        <v>67</v>
      </c>
      <c r="C212" t="s">
        <v>57</v>
      </c>
      <c r="D212" s="28">
        <v>150</v>
      </c>
      <c r="E212" s="28">
        <v>555</v>
      </c>
      <c r="F212" s="28">
        <v>5151</v>
      </c>
      <c r="G212" s="28">
        <v>600</v>
      </c>
      <c r="H212" s="28">
        <v>450</v>
      </c>
      <c r="I212" s="28">
        <v>6906</v>
      </c>
    </row>
    <row r="213" spans="1:9" x14ac:dyDescent="0.25">
      <c r="A213" t="s">
        <v>68</v>
      </c>
      <c r="B213" t="s">
        <v>69</v>
      </c>
      <c r="C213" t="s">
        <v>34</v>
      </c>
      <c r="D213" s="28">
        <v>150</v>
      </c>
      <c r="E213" s="28">
        <v>555</v>
      </c>
      <c r="F213" s="28">
        <v>5151</v>
      </c>
      <c r="G213" s="28">
        <v>600</v>
      </c>
      <c r="H213" s="28">
        <v>450</v>
      </c>
      <c r="I213" s="28">
        <v>6906</v>
      </c>
    </row>
    <row r="214" spans="1:9" x14ac:dyDescent="0.25">
      <c r="A214" t="s">
        <v>70</v>
      </c>
      <c r="B214" t="s">
        <v>71</v>
      </c>
      <c r="C214" t="s">
        <v>34</v>
      </c>
      <c r="D214" s="28">
        <v>50</v>
      </c>
      <c r="E214" s="28">
        <v>185</v>
      </c>
      <c r="F214" s="28">
        <v>1717</v>
      </c>
      <c r="G214" s="28">
        <v>600</v>
      </c>
      <c r="H214" s="28">
        <v>150</v>
      </c>
      <c r="I214" s="28">
        <v>2702</v>
      </c>
    </row>
    <row r="215" spans="1:9" x14ac:dyDescent="0.25">
      <c r="A215" t="s">
        <v>72</v>
      </c>
      <c r="B215" t="s">
        <v>73</v>
      </c>
      <c r="C215" t="s">
        <v>34</v>
      </c>
      <c r="D215" s="28">
        <v>150</v>
      </c>
      <c r="E215" s="28">
        <v>555</v>
      </c>
      <c r="F215" s="28">
        <v>5151</v>
      </c>
      <c r="G215" s="28">
        <v>600</v>
      </c>
      <c r="H215" s="28">
        <v>450</v>
      </c>
      <c r="I215" s="28">
        <v>6906</v>
      </c>
    </row>
    <row r="216" spans="1:9" x14ac:dyDescent="0.25">
      <c r="A216" t="s">
        <v>74</v>
      </c>
      <c r="B216" t="s">
        <v>75</v>
      </c>
      <c r="C216" t="s">
        <v>34</v>
      </c>
      <c r="D216" s="28">
        <v>100</v>
      </c>
      <c r="E216" s="28">
        <v>370</v>
      </c>
      <c r="F216" s="28">
        <v>3434</v>
      </c>
      <c r="G216" s="28">
        <v>600</v>
      </c>
      <c r="H216" s="28">
        <v>300</v>
      </c>
      <c r="I216" s="28">
        <v>4804</v>
      </c>
    </row>
    <row r="217" spans="1:9" x14ac:dyDescent="0.25">
      <c r="A217" t="s">
        <v>76</v>
      </c>
      <c r="B217" t="s">
        <v>77</v>
      </c>
      <c r="C217" t="s">
        <v>34</v>
      </c>
      <c r="D217" s="28">
        <v>50</v>
      </c>
      <c r="E217" s="28">
        <v>185</v>
      </c>
      <c r="F217" s="28">
        <v>1717</v>
      </c>
      <c r="G217" s="28">
        <v>600</v>
      </c>
      <c r="H217" s="28">
        <v>150</v>
      </c>
      <c r="I217" s="28">
        <v>2702</v>
      </c>
    </row>
    <row r="218" spans="1:9" x14ac:dyDescent="0.25">
      <c r="A218" t="s">
        <v>78</v>
      </c>
      <c r="B218" t="s">
        <v>79</v>
      </c>
      <c r="C218" t="s">
        <v>34</v>
      </c>
      <c r="D218" s="28">
        <v>400</v>
      </c>
      <c r="E218" s="28">
        <v>1480</v>
      </c>
      <c r="F218" s="28">
        <v>13736</v>
      </c>
      <c r="G218" s="28">
        <v>600</v>
      </c>
      <c r="H218" s="28">
        <v>1200</v>
      </c>
      <c r="I218" s="28">
        <v>17416</v>
      </c>
    </row>
    <row r="219" spans="1:9" x14ac:dyDescent="0.25">
      <c r="A219" t="s">
        <v>80</v>
      </c>
      <c r="B219" t="s">
        <v>81</v>
      </c>
      <c r="C219" t="s">
        <v>34</v>
      </c>
      <c r="D219" s="28">
        <v>50</v>
      </c>
      <c r="E219" s="28">
        <v>185</v>
      </c>
      <c r="F219" s="28">
        <v>1717</v>
      </c>
      <c r="G219" s="28">
        <v>600</v>
      </c>
      <c r="H219" s="28">
        <v>150</v>
      </c>
      <c r="I219" s="28">
        <v>2702</v>
      </c>
    </row>
    <row r="220" spans="1:9" x14ac:dyDescent="0.25">
      <c r="A220" t="s">
        <v>82</v>
      </c>
      <c r="B220" t="s">
        <v>83</v>
      </c>
      <c r="C220" t="s">
        <v>34</v>
      </c>
      <c r="D220" s="28">
        <v>100</v>
      </c>
      <c r="E220" s="28">
        <v>370</v>
      </c>
      <c r="F220" s="28">
        <v>3434</v>
      </c>
      <c r="G220" s="28">
        <v>600</v>
      </c>
      <c r="H220" s="28">
        <v>300</v>
      </c>
      <c r="I220" s="28">
        <v>4804</v>
      </c>
    </row>
    <row r="221" spans="1:9" x14ac:dyDescent="0.25">
      <c r="A221" t="s">
        <v>84</v>
      </c>
      <c r="B221" t="s">
        <v>85</v>
      </c>
      <c r="C221" t="s">
        <v>34</v>
      </c>
      <c r="D221" s="28">
        <v>150</v>
      </c>
      <c r="E221" s="28">
        <v>555</v>
      </c>
      <c r="F221" s="28">
        <v>5151</v>
      </c>
      <c r="G221" s="28">
        <v>600</v>
      </c>
      <c r="H221" s="28">
        <v>450</v>
      </c>
      <c r="I221" s="28">
        <v>6906</v>
      </c>
    </row>
    <row r="222" spans="1:9" x14ac:dyDescent="0.25">
      <c r="A222" t="s">
        <v>86</v>
      </c>
      <c r="B222" t="s">
        <v>87</v>
      </c>
      <c r="C222" t="s">
        <v>57</v>
      </c>
      <c r="D222" s="28">
        <v>50</v>
      </c>
      <c r="E222" s="28">
        <v>185</v>
      </c>
      <c r="F222" s="28">
        <v>1717</v>
      </c>
      <c r="G222" s="28">
        <v>600</v>
      </c>
      <c r="H222" s="28">
        <v>150</v>
      </c>
      <c r="I222" s="28">
        <v>2702</v>
      </c>
    </row>
    <row r="223" spans="1:9" x14ac:dyDescent="0.25">
      <c r="A223" t="s">
        <v>88</v>
      </c>
      <c r="B223" t="s">
        <v>89</v>
      </c>
      <c r="C223" t="s">
        <v>57</v>
      </c>
      <c r="D223" s="28">
        <v>100</v>
      </c>
      <c r="E223" s="28">
        <v>370</v>
      </c>
      <c r="F223" s="28">
        <v>3434</v>
      </c>
      <c r="G223" s="28">
        <v>600</v>
      </c>
      <c r="H223" s="28">
        <v>300</v>
      </c>
      <c r="I223" s="28">
        <v>4804</v>
      </c>
    </row>
    <row r="224" spans="1:9" x14ac:dyDescent="0.25">
      <c r="A224" t="s">
        <v>90</v>
      </c>
      <c r="B224" t="s">
        <v>91</v>
      </c>
      <c r="C224" t="s">
        <v>57</v>
      </c>
      <c r="D224" s="28">
        <v>100</v>
      </c>
      <c r="E224" s="28">
        <v>370</v>
      </c>
      <c r="F224" s="28">
        <v>3434</v>
      </c>
      <c r="G224" s="28">
        <v>600</v>
      </c>
      <c r="H224" s="28">
        <v>300</v>
      </c>
      <c r="I224" s="28">
        <v>4804</v>
      </c>
    </row>
    <row r="225" spans="1:9" x14ac:dyDescent="0.25">
      <c r="A225" t="s">
        <v>92</v>
      </c>
      <c r="B225" t="s">
        <v>93</v>
      </c>
      <c r="C225" t="s">
        <v>48</v>
      </c>
      <c r="D225" s="28">
        <v>50</v>
      </c>
      <c r="E225" s="28">
        <v>185</v>
      </c>
      <c r="F225" s="28">
        <v>1717</v>
      </c>
      <c r="G225" s="28">
        <v>600</v>
      </c>
      <c r="H225" s="28">
        <v>150</v>
      </c>
      <c r="I225" s="28">
        <v>2702</v>
      </c>
    </row>
    <row r="226" spans="1:9" x14ac:dyDescent="0.25">
      <c r="A226" t="s">
        <v>94</v>
      </c>
      <c r="B226" t="s">
        <v>95</v>
      </c>
      <c r="C226" t="s">
        <v>57</v>
      </c>
      <c r="D226" s="28">
        <v>200</v>
      </c>
      <c r="E226" s="28">
        <v>740</v>
      </c>
      <c r="F226" s="28">
        <v>6868</v>
      </c>
      <c r="G226" s="28">
        <v>600</v>
      </c>
      <c r="H226" s="28">
        <v>600</v>
      </c>
      <c r="I226" s="28">
        <v>9008</v>
      </c>
    </row>
    <row r="227" spans="1:9" x14ac:dyDescent="0.25">
      <c r="A227" t="s">
        <v>96</v>
      </c>
      <c r="B227" t="s">
        <v>97</v>
      </c>
      <c r="C227" t="s">
        <v>57</v>
      </c>
      <c r="D227" s="28">
        <v>100</v>
      </c>
      <c r="E227" s="28">
        <v>370</v>
      </c>
      <c r="F227" s="28">
        <v>3434</v>
      </c>
      <c r="G227" s="28">
        <v>600</v>
      </c>
      <c r="H227" s="28">
        <v>300</v>
      </c>
      <c r="I227" s="28">
        <v>4804</v>
      </c>
    </row>
    <row r="228" spans="1:9" x14ac:dyDescent="0.25">
      <c r="A228" t="s">
        <v>98</v>
      </c>
      <c r="B228" t="s">
        <v>99</v>
      </c>
      <c r="C228" t="s">
        <v>57</v>
      </c>
      <c r="D228" s="28">
        <v>50</v>
      </c>
      <c r="E228" s="28">
        <v>185</v>
      </c>
      <c r="F228" s="28">
        <v>1717</v>
      </c>
      <c r="G228" s="28">
        <v>600</v>
      </c>
      <c r="H228" s="28">
        <v>150</v>
      </c>
      <c r="I228" s="28">
        <v>2702</v>
      </c>
    </row>
    <row r="229" spans="1:9" x14ac:dyDescent="0.25">
      <c r="A229" t="s">
        <v>100</v>
      </c>
      <c r="B229" t="s">
        <v>101</v>
      </c>
      <c r="C229" t="s">
        <v>37</v>
      </c>
      <c r="D229" s="28">
        <v>150</v>
      </c>
      <c r="E229" s="28">
        <v>555</v>
      </c>
      <c r="F229" s="28">
        <v>5151</v>
      </c>
      <c r="G229" s="28">
        <v>600</v>
      </c>
      <c r="H229" s="28">
        <v>450</v>
      </c>
      <c r="I229" s="28">
        <v>6906</v>
      </c>
    </row>
    <row r="230" spans="1:9" x14ac:dyDescent="0.25">
      <c r="A230" t="s">
        <v>102</v>
      </c>
      <c r="B230" t="s">
        <v>103</v>
      </c>
      <c r="C230" t="s">
        <v>34</v>
      </c>
      <c r="D230" s="28">
        <v>100</v>
      </c>
      <c r="E230" s="28">
        <v>370</v>
      </c>
      <c r="F230" s="28">
        <v>3434</v>
      </c>
      <c r="G230" s="28">
        <v>600</v>
      </c>
      <c r="H230" s="28">
        <v>300</v>
      </c>
      <c r="I230" s="28">
        <v>4804</v>
      </c>
    </row>
    <row r="231" spans="1:9" x14ac:dyDescent="0.25">
      <c r="A231" t="s">
        <v>104</v>
      </c>
      <c r="B231" t="s">
        <v>105</v>
      </c>
      <c r="C231" t="s">
        <v>34</v>
      </c>
      <c r="D231" s="28">
        <v>216.66666666666666</v>
      </c>
      <c r="E231" s="28">
        <v>801.66666666666663</v>
      </c>
      <c r="F231" s="28">
        <v>7440.333333333333</v>
      </c>
      <c r="G231" s="28">
        <v>600</v>
      </c>
      <c r="H231" s="28">
        <v>650</v>
      </c>
      <c r="I231" s="28">
        <v>9708.6666666666661</v>
      </c>
    </row>
    <row r="232" spans="1:9" x14ac:dyDescent="0.25">
      <c r="A232" t="s">
        <v>106</v>
      </c>
      <c r="B232" t="s">
        <v>107</v>
      </c>
      <c r="C232" t="s">
        <v>34</v>
      </c>
      <c r="D232" s="28">
        <v>141.66666666666666</v>
      </c>
      <c r="E232" s="28">
        <v>524.16666666666663</v>
      </c>
      <c r="F232" s="28">
        <v>4864.833333333333</v>
      </c>
      <c r="G232" s="28">
        <v>600</v>
      </c>
      <c r="H232" s="28">
        <v>424.99999999999994</v>
      </c>
      <c r="I232" s="28">
        <v>6555.6666666666661</v>
      </c>
    </row>
    <row r="233" spans="1:9" x14ac:dyDescent="0.25">
      <c r="A233" t="s">
        <v>108</v>
      </c>
      <c r="B233" t="s">
        <v>109</v>
      </c>
      <c r="C233" t="s">
        <v>34</v>
      </c>
      <c r="D233" s="28">
        <v>41.666666666666664</v>
      </c>
      <c r="E233" s="28">
        <v>154.16666666666666</v>
      </c>
      <c r="F233" s="28">
        <v>1430.8333333333333</v>
      </c>
      <c r="G233" s="28">
        <v>600</v>
      </c>
      <c r="H233" s="28">
        <v>124.99999999999999</v>
      </c>
      <c r="I233" s="28">
        <v>2351.6666666666665</v>
      </c>
    </row>
    <row r="234" spans="1:9" x14ac:dyDescent="0.25">
      <c r="A234" t="s">
        <v>110</v>
      </c>
      <c r="B234" t="s">
        <v>111</v>
      </c>
      <c r="C234" t="s">
        <v>37</v>
      </c>
      <c r="D234" s="28">
        <v>50</v>
      </c>
      <c r="E234" s="28">
        <v>185</v>
      </c>
      <c r="F234" s="28">
        <v>1717</v>
      </c>
      <c r="G234" s="28">
        <v>600</v>
      </c>
      <c r="H234" s="28">
        <v>150</v>
      </c>
      <c r="I234" s="28">
        <v>2702</v>
      </c>
    </row>
    <row r="235" spans="1:9" x14ac:dyDescent="0.25">
      <c r="A235" t="s">
        <v>112</v>
      </c>
      <c r="B235" t="s">
        <v>113</v>
      </c>
      <c r="C235" t="s">
        <v>37</v>
      </c>
      <c r="D235" s="28">
        <v>50</v>
      </c>
      <c r="E235" s="28">
        <v>185</v>
      </c>
      <c r="F235" s="28">
        <v>2575.5</v>
      </c>
      <c r="G235" s="28">
        <v>600</v>
      </c>
      <c r="H235" s="28">
        <v>150</v>
      </c>
      <c r="I235" s="28">
        <v>3560.5</v>
      </c>
    </row>
    <row r="236" spans="1:9" x14ac:dyDescent="0.25">
      <c r="A236" t="s">
        <v>114</v>
      </c>
      <c r="B236" t="s">
        <v>115</v>
      </c>
      <c r="C236" t="s">
        <v>37</v>
      </c>
      <c r="D236" s="28">
        <v>50</v>
      </c>
      <c r="E236" s="28">
        <v>185</v>
      </c>
      <c r="F236" s="28">
        <v>2575.5</v>
      </c>
      <c r="G236" s="28">
        <v>600</v>
      </c>
      <c r="H236" s="28">
        <v>150</v>
      </c>
      <c r="I236" s="28">
        <v>3560.5</v>
      </c>
    </row>
    <row r="237" spans="1:9" x14ac:dyDescent="0.25">
      <c r="A237" t="s">
        <v>116</v>
      </c>
      <c r="B237" t="s">
        <v>117</v>
      </c>
      <c r="C237" t="s">
        <v>37</v>
      </c>
      <c r="D237" s="28">
        <v>50</v>
      </c>
      <c r="E237" s="28">
        <v>185</v>
      </c>
      <c r="F237" s="28">
        <v>2575.5</v>
      </c>
      <c r="G237" s="28">
        <v>600</v>
      </c>
      <c r="H237" s="28">
        <v>150</v>
      </c>
      <c r="I237" s="28">
        <v>3560.5</v>
      </c>
    </row>
    <row r="238" spans="1:9" x14ac:dyDescent="0.25">
      <c r="A238" t="s">
        <v>118</v>
      </c>
      <c r="B238" t="s">
        <v>119</v>
      </c>
      <c r="C238" t="s">
        <v>37</v>
      </c>
      <c r="D238" s="28">
        <v>50</v>
      </c>
      <c r="E238" s="28">
        <v>185</v>
      </c>
      <c r="F238" s="28">
        <v>2575.5</v>
      </c>
      <c r="G238" s="28">
        <v>600</v>
      </c>
      <c r="H238" s="28">
        <v>150</v>
      </c>
      <c r="I238" s="28">
        <v>3560.5</v>
      </c>
    </row>
    <row r="239" spans="1:9" x14ac:dyDescent="0.25">
      <c r="A239" t="s">
        <v>120</v>
      </c>
      <c r="B239" t="s">
        <v>121</v>
      </c>
      <c r="C239" t="s">
        <v>37</v>
      </c>
      <c r="D239" s="28">
        <v>50</v>
      </c>
      <c r="E239" s="28">
        <v>185</v>
      </c>
      <c r="F239" s="28">
        <v>2575.5</v>
      </c>
      <c r="G239" s="28">
        <v>600</v>
      </c>
      <c r="H239" s="28">
        <v>150</v>
      </c>
      <c r="I239" s="28">
        <v>3560.5</v>
      </c>
    </row>
    <row r="240" spans="1:9" x14ac:dyDescent="0.25">
      <c r="A240" t="s">
        <v>122</v>
      </c>
      <c r="B240" t="s">
        <v>123</v>
      </c>
      <c r="C240" t="s">
        <v>37</v>
      </c>
      <c r="D240" s="28">
        <v>50</v>
      </c>
      <c r="E240" s="28">
        <v>185</v>
      </c>
      <c r="F240" s="28">
        <v>2575.5</v>
      </c>
      <c r="G240" s="28">
        <v>600</v>
      </c>
      <c r="H240" s="28">
        <v>150</v>
      </c>
      <c r="I240" s="28">
        <v>3560.5</v>
      </c>
    </row>
    <row r="241" spans="1:9" x14ac:dyDescent="0.25">
      <c r="A241" t="s">
        <v>124</v>
      </c>
      <c r="B241" t="s">
        <v>125</v>
      </c>
      <c r="C241" t="s">
        <v>37</v>
      </c>
      <c r="D241" s="28">
        <v>100</v>
      </c>
      <c r="E241" s="28">
        <v>370</v>
      </c>
      <c r="F241" s="28">
        <v>3434</v>
      </c>
      <c r="G241" s="28">
        <v>600</v>
      </c>
      <c r="H241" s="28">
        <v>300</v>
      </c>
      <c r="I241" s="28">
        <v>4804</v>
      </c>
    </row>
    <row r="242" spans="1:9" x14ac:dyDescent="0.25">
      <c r="A242" t="s">
        <v>126</v>
      </c>
      <c r="B242" t="s">
        <v>127</v>
      </c>
      <c r="C242" t="s">
        <v>37</v>
      </c>
      <c r="D242" s="28">
        <v>150</v>
      </c>
      <c r="E242" s="28">
        <v>555</v>
      </c>
      <c r="F242" s="28">
        <v>7726.5</v>
      </c>
      <c r="G242" s="28">
        <v>600</v>
      </c>
      <c r="H242" s="28">
        <v>450</v>
      </c>
      <c r="I242" s="28">
        <v>9481.5</v>
      </c>
    </row>
    <row r="243" spans="1:9" x14ac:dyDescent="0.25">
      <c r="A243" t="s">
        <v>128</v>
      </c>
      <c r="B243" t="s">
        <v>129</v>
      </c>
      <c r="C243" t="s">
        <v>37</v>
      </c>
      <c r="D243" s="28">
        <v>150</v>
      </c>
      <c r="E243" s="28">
        <v>555</v>
      </c>
      <c r="F243" s="28">
        <v>7726.5</v>
      </c>
      <c r="G243" s="28">
        <v>600</v>
      </c>
      <c r="H243" s="28">
        <v>450</v>
      </c>
      <c r="I243" s="28">
        <v>9481.5</v>
      </c>
    </row>
    <row r="244" spans="1:9" x14ac:dyDescent="0.25">
      <c r="A244" t="s">
        <v>130</v>
      </c>
      <c r="B244" t="s">
        <v>131</v>
      </c>
      <c r="C244" t="s">
        <v>37</v>
      </c>
      <c r="D244" s="28">
        <v>150</v>
      </c>
      <c r="E244" s="28">
        <v>555</v>
      </c>
      <c r="F244" s="28">
        <v>7726.5</v>
      </c>
      <c r="G244" s="28">
        <v>600</v>
      </c>
      <c r="H244" s="28">
        <v>450</v>
      </c>
      <c r="I244" s="28">
        <v>9481.5</v>
      </c>
    </row>
    <row r="245" spans="1:9" x14ac:dyDescent="0.25">
      <c r="A245" t="s">
        <v>132</v>
      </c>
      <c r="B245" t="s">
        <v>133</v>
      </c>
      <c r="C245" t="s">
        <v>37</v>
      </c>
      <c r="D245" s="28">
        <v>200</v>
      </c>
      <c r="E245" s="28">
        <v>740</v>
      </c>
      <c r="F245" s="28">
        <v>6868</v>
      </c>
      <c r="G245" s="28">
        <v>600</v>
      </c>
      <c r="H245" s="28">
        <v>600</v>
      </c>
      <c r="I245" s="28">
        <v>9008</v>
      </c>
    </row>
    <row r="246" spans="1:9" x14ac:dyDescent="0.25">
      <c r="A246" t="s">
        <v>38</v>
      </c>
      <c r="D246" s="28">
        <v>4400</v>
      </c>
      <c r="E246" s="28">
        <v>16280</v>
      </c>
      <c r="F246" s="28">
        <v>151096</v>
      </c>
      <c r="G246" s="28">
        <v>18000</v>
      </c>
      <c r="H246" s="28">
        <v>13200</v>
      </c>
      <c r="I246" s="28">
        <v>202976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Pedro Tini - Fwlog Brazil</cp:lastModifiedBy>
  <dcterms:created xsi:type="dcterms:W3CDTF">2024-08-27T14:02:43Z</dcterms:created>
  <dcterms:modified xsi:type="dcterms:W3CDTF">2026-05-22T19:15:45Z</dcterms:modified>
</cp:coreProperties>
</file>