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Z:\TRANSHIPPING\COSCO\GREEN ITAJAI - V.09\SALVADOR\"/>
    </mc:Choice>
  </mc:AlternateContent>
  <xr:revisionPtr revIDLastSave="0" documentId="13_ncr:1_{79D5AED2-1E32-4639-9EC1-2AA431024C3F}" xr6:coauthVersionLast="47" xr6:coauthVersionMax="47" xr10:uidLastSave="{00000000-0000-0000-0000-000000000000}"/>
  <workbookProtection workbookAlgorithmName="SHA-512" workbookHashValue="mKweQUw+baQ9CgQCVRp/oAwKJvVdKSGlJHNqow8AJmxrvRGjbiW/2gnNtz4N/apBmU9PsfLmNJ2MOKQr0UANmA==" workbookSaltValue="N9t0PwXNPrE1JuoDb/fllg==" workbookSpinCount="100000" lockStructure="1"/>
  <bookViews>
    <workbookView xWindow="-105" yWindow="0" windowWidth="14610" windowHeight="15585" xr2:uid="{A74308ED-D7A6-4003-9637-4F2574284223}"/>
  </bookViews>
  <sheets>
    <sheet name="INFO" sheetId="1" r:id="rId1"/>
    <sheet name="Planilha4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4" i="1" l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13" i="1"/>
  <c r="C14" i="1" l="1"/>
  <c r="D14" i="1"/>
  <c r="E14" i="1"/>
  <c r="F14" i="1"/>
  <c r="G14" i="1"/>
  <c r="H14" i="1"/>
  <c r="I14" i="1"/>
  <c r="C15" i="1"/>
  <c r="D15" i="1"/>
  <c r="E15" i="1"/>
  <c r="F15" i="1"/>
  <c r="G15" i="1"/>
  <c r="H15" i="1"/>
  <c r="I15" i="1"/>
  <c r="C16" i="1"/>
  <c r="D16" i="1"/>
  <c r="E16" i="1"/>
  <c r="F16" i="1"/>
  <c r="G16" i="1"/>
  <c r="H16" i="1"/>
  <c r="I16" i="1"/>
  <c r="C17" i="1"/>
  <c r="D17" i="1"/>
  <c r="E17" i="1"/>
  <c r="F17" i="1"/>
  <c r="G17" i="1"/>
  <c r="H17" i="1"/>
  <c r="I17" i="1"/>
  <c r="C18" i="1"/>
  <c r="D18" i="1"/>
  <c r="E18" i="1"/>
  <c r="F18" i="1"/>
  <c r="G18" i="1"/>
  <c r="H18" i="1"/>
  <c r="I18" i="1"/>
  <c r="C19" i="1"/>
  <c r="D19" i="1"/>
  <c r="E19" i="1"/>
  <c r="F19" i="1"/>
  <c r="G19" i="1"/>
  <c r="H19" i="1"/>
  <c r="I19" i="1"/>
  <c r="C20" i="1"/>
  <c r="D20" i="1"/>
  <c r="E20" i="1"/>
  <c r="F20" i="1"/>
  <c r="G20" i="1"/>
  <c r="H20" i="1"/>
  <c r="I20" i="1"/>
  <c r="C21" i="1"/>
  <c r="D21" i="1"/>
  <c r="E21" i="1"/>
  <c r="F21" i="1"/>
  <c r="G21" i="1"/>
  <c r="H21" i="1"/>
  <c r="I21" i="1"/>
  <c r="C22" i="1"/>
  <c r="D22" i="1"/>
  <c r="E22" i="1"/>
  <c r="F22" i="1"/>
  <c r="G22" i="1"/>
  <c r="H22" i="1"/>
  <c r="I22" i="1"/>
  <c r="C23" i="1"/>
  <c r="D23" i="1"/>
  <c r="E23" i="1"/>
  <c r="F23" i="1"/>
  <c r="G23" i="1"/>
  <c r="H23" i="1"/>
  <c r="I23" i="1"/>
  <c r="C24" i="1"/>
  <c r="D24" i="1"/>
  <c r="E24" i="1"/>
  <c r="F24" i="1"/>
  <c r="G24" i="1"/>
  <c r="H24" i="1"/>
  <c r="I24" i="1"/>
  <c r="C25" i="1"/>
  <c r="D25" i="1"/>
  <c r="E25" i="1"/>
  <c r="F25" i="1"/>
  <c r="G25" i="1"/>
  <c r="H25" i="1"/>
  <c r="I25" i="1"/>
  <c r="C26" i="1"/>
  <c r="D26" i="1"/>
  <c r="E26" i="1"/>
  <c r="F26" i="1"/>
  <c r="G26" i="1"/>
  <c r="H26" i="1"/>
  <c r="I26" i="1"/>
  <c r="C27" i="1"/>
  <c r="D27" i="1"/>
  <c r="E27" i="1"/>
  <c r="F27" i="1"/>
  <c r="G27" i="1"/>
  <c r="H27" i="1"/>
  <c r="I27" i="1"/>
  <c r="C28" i="1"/>
  <c r="D28" i="1"/>
  <c r="E28" i="1"/>
  <c r="F28" i="1"/>
  <c r="G28" i="1"/>
  <c r="H28" i="1"/>
  <c r="I28" i="1"/>
  <c r="C29" i="1"/>
  <c r="D29" i="1"/>
  <c r="E29" i="1"/>
  <c r="F29" i="1"/>
  <c r="G29" i="1"/>
  <c r="H29" i="1"/>
  <c r="I29" i="1"/>
  <c r="C30" i="1"/>
  <c r="D30" i="1"/>
  <c r="E30" i="1"/>
  <c r="F30" i="1"/>
  <c r="G30" i="1"/>
  <c r="H30" i="1"/>
  <c r="I30" i="1"/>
  <c r="C31" i="1"/>
  <c r="D31" i="1"/>
  <c r="E31" i="1"/>
  <c r="F31" i="1"/>
  <c r="G31" i="1"/>
  <c r="H31" i="1"/>
  <c r="I31" i="1"/>
  <c r="C32" i="1"/>
  <c r="D32" i="1"/>
  <c r="E32" i="1"/>
  <c r="F32" i="1"/>
  <c r="G32" i="1"/>
  <c r="H32" i="1"/>
  <c r="I32" i="1"/>
  <c r="C33" i="1"/>
  <c r="D33" i="1"/>
  <c r="E33" i="1"/>
  <c r="F33" i="1"/>
  <c r="G33" i="1"/>
  <c r="H33" i="1"/>
  <c r="I33" i="1"/>
  <c r="C34" i="1"/>
  <c r="D34" i="1"/>
  <c r="E34" i="1"/>
  <c r="F34" i="1"/>
  <c r="G34" i="1"/>
  <c r="H34" i="1"/>
  <c r="I34" i="1"/>
  <c r="C35" i="1"/>
  <c r="D35" i="1"/>
  <c r="E35" i="1"/>
  <c r="F35" i="1"/>
  <c r="G35" i="1"/>
  <c r="H35" i="1"/>
  <c r="I35" i="1"/>
  <c r="C36" i="1"/>
  <c r="D36" i="1"/>
  <c r="E36" i="1"/>
  <c r="F36" i="1"/>
  <c r="G36" i="1"/>
  <c r="H36" i="1"/>
  <c r="I36" i="1"/>
  <c r="C37" i="1"/>
  <c r="D37" i="1"/>
  <c r="E37" i="1"/>
  <c r="F37" i="1"/>
  <c r="G37" i="1"/>
  <c r="H37" i="1"/>
  <c r="I37" i="1"/>
  <c r="C38" i="1"/>
  <c r="D38" i="1"/>
  <c r="E38" i="1"/>
  <c r="F38" i="1"/>
  <c r="G38" i="1"/>
  <c r="H38" i="1"/>
  <c r="I38" i="1"/>
  <c r="C39" i="1"/>
  <c r="D39" i="1"/>
  <c r="E39" i="1"/>
  <c r="F39" i="1"/>
  <c r="G39" i="1"/>
  <c r="H39" i="1"/>
  <c r="I39" i="1"/>
  <c r="C40" i="1"/>
  <c r="D40" i="1"/>
  <c r="E40" i="1"/>
  <c r="F40" i="1"/>
  <c r="G40" i="1"/>
  <c r="H40" i="1"/>
  <c r="I40" i="1"/>
  <c r="C41" i="1"/>
  <c r="D41" i="1"/>
  <c r="E41" i="1"/>
  <c r="F41" i="1"/>
  <c r="G41" i="1"/>
  <c r="H41" i="1"/>
  <c r="I41" i="1"/>
  <c r="C42" i="1"/>
  <c r="D42" i="1"/>
  <c r="E42" i="1"/>
  <c r="F42" i="1"/>
  <c r="G42" i="1"/>
  <c r="H42" i="1"/>
  <c r="I42" i="1"/>
  <c r="C43" i="1"/>
  <c r="D43" i="1"/>
  <c r="E43" i="1"/>
  <c r="F43" i="1"/>
  <c r="G43" i="1"/>
  <c r="H43" i="1"/>
  <c r="I43" i="1"/>
  <c r="C44" i="1"/>
  <c r="D44" i="1"/>
  <c r="E44" i="1"/>
  <c r="F44" i="1"/>
  <c r="G44" i="1"/>
  <c r="H44" i="1"/>
  <c r="I44" i="1"/>
  <c r="C45" i="1"/>
  <c r="D45" i="1"/>
  <c r="E45" i="1"/>
  <c r="F45" i="1"/>
  <c r="G45" i="1"/>
  <c r="H45" i="1"/>
  <c r="I45" i="1"/>
  <c r="C46" i="1"/>
  <c r="D46" i="1"/>
  <c r="E46" i="1"/>
  <c r="F46" i="1"/>
  <c r="G46" i="1"/>
  <c r="H46" i="1"/>
  <c r="I46" i="1"/>
  <c r="C47" i="1"/>
  <c r="D47" i="1"/>
  <c r="E47" i="1"/>
  <c r="F47" i="1"/>
  <c r="G47" i="1"/>
  <c r="H47" i="1"/>
  <c r="I47" i="1"/>
  <c r="C48" i="1"/>
  <c r="D48" i="1"/>
  <c r="E48" i="1"/>
  <c r="F48" i="1"/>
  <c r="G48" i="1"/>
  <c r="H48" i="1"/>
  <c r="I48" i="1"/>
  <c r="C49" i="1"/>
  <c r="D49" i="1"/>
  <c r="E49" i="1"/>
  <c r="F49" i="1"/>
  <c r="G49" i="1"/>
  <c r="H49" i="1"/>
  <c r="I49" i="1"/>
  <c r="C50" i="1"/>
  <c r="D50" i="1"/>
  <c r="E50" i="1"/>
  <c r="F50" i="1"/>
  <c r="G50" i="1"/>
  <c r="H50" i="1"/>
  <c r="I50" i="1"/>
  <c r="C51" i="1"/>
  <c r="D51" i="1"/>
  <c r="E51" i="1"/>
  <c r="F51" i="1"/>
  <c r="G51" i="1"/>
  <c r="H51" i="1"/>
  <c r="I51" i="1"/>
  <c r="C52" i="1"/>
  <c r="D52" i="1"/>
  <c r="E52" i="1"/>
  <c r="F52" i="1"/>
  <c r="G52" i="1"/>
  <c r="H52" i="1"/>
  <c r="I52" i="1"/>
  <c r="C53" i="1"/>
  <c r="D53" i="1"/>
  <c r="E53" i="1"/>
  <c r="F53" i="1"/>
  <c r="G53" i="1"/>
  <c r="H53" i="1"/>
  <c r="I53" i="1"/>
  <c r="C54" i="1"/>
  <c r="D54" i="1"/>
  <c r="E54" i="1"/>
  <c r="F54" i="1"/>
  <c r="G54" i="1"/>
  <c r="H54" i="1"/>
  <c r="I54" i="1"/>
  <c r="C55" i="1"/>
  <c r="D55" i="1"/>
  <c r="E55" i="1"/>
  <c r="F55" i="1"/>
  <c r="G55" i="1"/>
  <c r="H55" i="1"/>
  <c r="I55" i="1"/>
  <c r="C56" i="1"/>
  <c r="D56" i="1"/>
  <c r="E56" i="1"/>
  <c r="F56" i="1"/>
  <c r="G56" i="1"/>
  <c r="H56" i="1"/>
  <c r="I56" i="1"/>
  <c r="C57" i="1"/>
  <c r="D57" i="1"/>
  <c r="E57" i="1"/>
  <c r="F57" i="1"/>
  <c r="G57" i="1"/>
  <c r="H57" i="1"/>
  <c r="I57" i="1"/>
  <c r="C58" i="1"/>
  <c r="D58" i="1"/>
  <c r="E58" i="1"/>
  <c r="F58" i="1"/>
  <c r="G58" i="1"/>
  <c r="H58" i="1"/>
  <c r="I58" i="1"/>
  <c r="C59" i="1"/>
  <c r="D59" i="1"/>
  <c r="E59" i="1"/>
  <c r="F59" i="1"/>
  <c r="G59" i="1"/>
  <c r="H59" i="1"/>
  <c r="I59" i="1"/>
  <c r="C60" i="1"/>
  <c r="D60" i="1"/>
  <c r="E60" i="1"/>
  <c r="F60" i="1"/>
  <c r="G60" i="1"/>
  <c r="H60" i="1"/>
  <c r="I60" i="1"/>
  <c r="C61" i="1"/>
  <c r="D61" i="1"/>
  <c r="E61" i="1"/>
  <c r="F61" i="1"/>
  <c r="G61" i="1"/>
  <c r="H61" i="1"/>
  <c r="I61" i="1"/>
  <c r="C62" i="1"/>
  <c r="D62" i="1"/>
  <c r="E62" i="1"/>
  <c r="F62" i="1"/>
  <c r="G62" i="1"/>
  <c r="H62" i="1"/>
  <c r="I62" i="1"/>
  <c r="C63" i="1"/>
  <c r="D63" i="1"/>
  <c r="E63" i="1"/>
  <c r="F63" i="1"/>
  <c r="G63" i="1"/>
  <c r="H63" i="1"/>
  <c r="I63" i="1"/>
  <c r="C64" i="1"/>
  <c r="D64" i="1"/>
  <c r="E64" i="1"/>
  <c r="F64" i="1"/>
  <c r="G64" i="1"/>
  <c r="H64" i="1"/>
  <c r="I64" i="1"/>
  <c r="C65" i="1"/>
  <c r="D65" i="1"/>
  <c r="E65" i="1"/>
  <c r="F65" i="1"/>
  <c r="G65" i="1"/>
  <c r="H65" i="1"/>
  <c r="I65" i="1"/>
  <c r="C66" i="1"/>
  <c r="D66" i="1"/>
  <c r="E66" i="1"/>
  <c r="F66" i="1"/>
  <c r="G66" i="1"/>
  <c r="H66" i="1"/>
  <c r="I66" i="1"/>
  <c r="C67" i="1"/>
  <c r="D67" i="1"/>
  <c r="E67" i="1"/>
  <c r="F67" i="1"/>
  <c r="G67" i="1"/>
  <c r="H67" i="1"/>
  <c r="I67" i="1"/>
  <c r="C68" i="1"/>
  <c r="D68" i="1"/>
  <c r="E68" i="1"/>
  <c r="F68" i="1"/>
  <c r="G68" i="1"/>
  <c r="H68" i="1"/>
  <c r="I68" i="1"/>
  <c r="C69" i="1"/>
  <c r="D69" i="1"/>
  <c r="E69" i="1"/>
  <c r="F69" i="1"/>
  <c r="G69" i="1"/>
  <c r="H69" i="1"/>
  <c r="I69" i="1"/>
  <c r="C70" i="1"/>
  <c r="D70" i="1"/>
  <c r="E70" i="1"/>
  <c r="F70" i="1"/>
  <c r="G70" i="1"/>
  <c r="H70" i="1"/>
  <c r="I70" i="1"/>
  <c r="C71" i="1"/>
  <c r="D71" i="1"/>
  <c r="E71" i="1"/>
  <c r="F71" i="1"/>
  <c r="G71" i="1"/>
  <c r="H71" i="1"/>
  <c r="I71" i="1"/>
  <c r="C72" i="1"/>
  <c r="D72" i="1"/>
  <c r="E72" i="1"/>
  <c r="F72" i="1"/>
  <c r="G72" i="1"/>
  <c r="H72" i="1"/>
  <c r="I72" i="1"/>
  <c r="C73" i="1"/>
  <c r="D73" i="1"/>
  <c r="E73" i="1"/>
  <c r="F73" i="1"/>
  <c r="G73" i="1"/>
  <c r="H73" i="1"/>
  <c r="I73" i="1"/>
  <c r="C74" i="1"/>
  <c r="D74" i="1"/>
  <c r="E74" i="1"/>
  <c r="F74" i="1"/>
  <c r="G74" i="1"/>
  <c r="H74" i="1"/>
  <c r="I74" i="1"/>
  <c r="C75" i="1"/>
  <c r="D75" i="1"/>
  <c r="E75" i="1"/>
  <c r="F75" i="1"/>
  <c r="G75" i="1"/>
  <c r="H75" i="1"/>
  <c r="I75" i="1"/>
  <c r="C76" i="1"/>
  <c r="D76" i="1"/>
  <c r="E76" i="1"/>
  <c r="F76" i="1"/>
  <c r="G76" i="1"/>
  <c r="H76" i="1"/>
  <c r="I76" i="1"/>
  <c r="C77" i="1"/>
  <c r="D77" i="1"/>
  <c r="E77" i="1"/>
  <c r="F77" i="1"/>
  <c r="G77" i="1"/>
  <c r="H77" i="1"/>
  <c r="I77" i="1"/>
  <c r="C78" i="1"/>
  <c r="D78" i="1"/>
  <c r="E78" i="1"/>
  <c r="F78" i="1"/>
  <c r="G78" i="1"/>
  <c r="H78" i="1"/>
  <c r="I78" i="1"/>
  <c r="C79" i="1"/>
  <c r="D79" i="1"/>
  <c r="E79" i="1"/>
  <c r="F79" i="1"/>
  <c r="G79" i="1"/>
  <c r="H79" i="1"/>
  <c r="I79" i="1"/>
  <c r="C80" i="1"/>
  <c r="D80" i="1"/>
  <c r="E80" i="1"/>
  <c r="F80" i="1"/>
  <c r="G80" i="1"/>
  <c r="H80" i="1"/>
  <c r="I80" i="1"/>
  <c r="C81" i="1"/>
  <c r="D81" i="1"/>
  <c r="E81" i="1"/>
  <c r="F81" i="1"/>
  <c r="G81" i="1"/>
  <c r="H81" i="1"/>
  <c r="I81" i="1"/>
  <c r="C82" i="1"/>
  <c r="D82" i="1"/>
  <c r="E82" i="1"/>
  <c r="F82" i="1"/>
  <c r="G82" i="1"/>
  <c r="H82" i="1"/>
  <c r="I82" i="1"/>
  <c r="C83" i="1"/>
  <c r="D83" i="1"/>
  <c r="E83" i="1"/>
  <c r="F83" i="1"/>
  <c r="G83" i="1"/>
  <c r="H83" i="1"/>
  <c r="I83" i="1"/>
  <c r="C84" i="1"/>
  <c r="D84" i="1"/>
  <c r="E84" i="1"/>
  <c r="F84" i="1"/>
  <c r="G84" i="1"/>
  <c r="H84" i="1"/>
  <c r="I84" i="1"/>
  <c r="C85" i="1"/>
  <c r="D85" i="1"/>
  <c r="E85" i="1"/>
  <c r="F85" i="1"/>
  <c r="G85" i="1"/>
  <c r="H85" i="1"/>
  <c r="I85" i="1"/>
  <c r="C86" i="1"/>
  <c r="D86" i="1"/>
  <c r="E86" i="1"/>
  <c r="F86" i="1"/>
  <c r="G86" i="1"/>
  <c r="H86" i="1"/>
  <c r="I86" i="1"/>
  <c r="C87" i="1"/>
  <c r="D87" i="1"/>
  <c r="E87" i="1"/>
  <c r="F87" i="1"/>
  <c r="G87" i="1"/>
  <c r="H87" i="1"/>
  <c r="I87" i="1"/>
  <c r="C88" i="1"/>
  <c r="D88" i="1"/>
  <c r="E88" i="1"/>
  <c r="F88" i="1"/>
  <c r="G88" i="1"/>
  <c r="H88" i="1"/>
  <c r="I88" i="1"/>
  <c r="C89" i="1"/>
  <c r="D89" i="1"/>
  <c r="E89" i="1"/>
  <c r="F89" i="1"/>
  <c r="G89" i="1"/>
  <c r="H89" i="1"/>
  <c r="I89" i="1"/>
  <c r="C90" i="1" l="1"/>
  <c r="D90" i="1"/>
  <c r="E90" i="1"/>
  <c r="F90" i="1"/>
  <c r="G90" i="1"/>
  <c r="H90" i="1"/>
  <c r="I90" i="1"/>
  <c r="C91" i="1"/>
  <c r="D91" i="1"/>
  <c r="E91" i="1"/>
  <c r="F91" i="1"/>
  <c r="G91" i="1"/>
  <c r="H91" i="1"/>
  <c r="I91" i="1"/>
  <c r="C92" i="1"/>
  <c r="D92" i="1"/>
  <c r="E92" i="1"/>
  <c r="F92" i="1"/>
  <c r="G92" i="1"/>
  <c r="H92" i="1"/>
  <c r="I92" i="1"/>
  <c r="C93" i="1"/>
  <c r="D93" i="1"/>
  <c r="E93" i="1"/>
  <c r="F93" i="1"/>
  <c r="G93" i="1"/>
  <c r="H93" i="1"/>
  <c r="I93" i="1"/>
  <c r="C94" i="1"/>
  <c r="D94" i="1"/>
  <c r="E94" i="1"/>
  <c r="F94" i="1"/>
  <c r="G94" i="1"/>
  <c r="H94" i="1"/>
  <c r="I94" i="1"/>
  <c r="C95" i="1"/>
  <c r="D95" i="1"/>
  <c r="E95" i="1"/>
  <c r="F95" i="1"/>
  <c r="G95" i="1"/>
  <c r="H95" i="1"/>
  <c r="I95" i="1"/>
  <c r="C96" i="1"/>
  <c r="D96" i="1"/>
  <c r="E96" i="1"/>
  <c r="F96" i="1"/>
  <c r="G96" i="1"/>
  <c r="H96" i="1"/>
  <c r="I96" i="1"/>
  <c r="C97" i="1"/>
  <c r="D97" i="1"/>
  <c r="E97" i="1"/>
  <c r="F97" i="1"/>
  <c r="G97" i="1"/>
  <c r="H97" i="1"/>
  <c r="I97" i="1"/>
  <c r="C98" i="1"/>
  <c r="D98" i="1"/>
  <c r="E98" i="1"/>
  <c r="F98" i="1"/>
  <c r="G98" i="1"/>
  <c r="H98" i="1"/>
  <c r="I98" i="1"/>
  <c r="I13" i="1"/>
  <c r="H13" i="1"/>
  <c r="G13" i="1"/>
  <c r="F13" i="1"/>
  <c r="E13" i="1"/>
  <c r="D13" i="1"/>
  <c r="C13" i="1"/>
  <c r="N19" i="1" l="1"/>
  <c r="AJ37" i="1" l="1"/>
  <c r="AJ36" i="1"/>
  <c r="AJ35" i="1"/>
  <c r="AJ34" i="1"/>
  <c r="AJ33" i="1"/>
  <c r="AJ32" i="1"/>
  <c r="AJ31" i="1"/>
  <c r="AJ30" i="1"/>
  <c r="AJ29" i="1"/>
  <c r="AJ28" i="1"/>
  <c r="AJ27" i="1"/>
  <c r="AJ26" i="1"/>
  <c r="AJ25" i="1"/>
  <c r="AJ24" i="1"/>
  <c r="AJ23" i="1"/>
  <c r="AJ22" i="1"/>
  <c r="AJ21" i="1"/>
  <c r="AJ20" i="1"/>
  <c r="AJ19" i="1"/>
  <c r="AJ18" i="1"/>
  <c r="AJ17" i="1"/>
  <c r="AJ16" i="1"/>
  <c r="AJ15" i="1"/>
  <c r="AJ14" i="1"/>
  <c r="AJ13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71E56863-652A-4B9E-81AF-CD253AA4E46D}" keepAlive="1" name="Consulta - Arquivo de Amostra" description="Conexão com a consulta 'Arquivo de Amostra' na pasta de trabalho." type="5" refreshedVersion="0" background="1">
    <dbPr connection="Provider=Microsoft.Mashup.OleDb.1;Data Source=$Workbook$;Location=&quot;Arquivo de Amostra&quot;;Extended Properties=&quot;&quot;" command="SELECT * FROM [Arquivo de Amostra]"/>
  </connection>
  <connection id="2" xr16:uid="{CA28EC8A-B4FD-442A-915A-B25873357ECC}" keepAlive="1" name="Consulta - NANSHA" description="Conexão com a consulta 'NANSHA' na pasta de trabalho." type="5" refreshedVersion="8" background="1" saveData="1">
    <dbPr connection="Provider=Microsoft.Mashup.OleDb.1;Data Source=$Workbook$;Location=NANSHA;Extended Properties=&quot;&quot;" command="SELECT * FROM [NANSHA]"/>
  </connection>
  <connection id="3" xr16:uid="{BF5936D9-41EB-4C6F-95AE-CC5879F2C98F}" keepAlive="1" name="Consulta - Transformar Arquivo" description="Conexão com a consulta 'Transformar Arquivo' na pasta de trabalho." type="5" refreshedVersion="0" background="1">
    <dbPr connection="Provider=Microsoft.Mashup.OleDb.1;Data Source=$Workbook$;Location=&quot;Transformar Arquivo&quot;;Extended Properties=&quot;&quot;" command="SELECT * FROM [Transformar Arquivo]"/>
  </connection>
</connections>
</file>

<file path=xl/sharedStrings.xml><?xml version="1.0" encoding="utf-8"?>
<sst xmlns="http://schemas.openxmlformats.org/spreadsheetml/2006/main" count="236" uniqueCount="164">
  <si>
    <t>NAVIO/VIAGEM:</t>
  </si>
  <si>
    <t>B/L</t>
  </si>
  <si>
    <t>POL</t>
  </si>
  <si>
    <t>PARA PAGAMENTO DAS TAXAS LOCAIS</t>
  </si>
  <si>
    <t>DETALHES BANCÁRIOS</t>
  </si>
  <si>
    <t>TRANSHIPPING AGENCIAMENTO MARITIMO LTDA.</t>
  </si>
  <si>
    <t>CNPJ 06.352.972/0001-21</t>
  </si>
  <si>
    <t>BANCO: ITAU</t>
  </si>
  <si>
    <t>AGÊNCIA: 0870 - PRAIA DO CANTO</t>
  </si>
  <si>
    <t>CONTA CORRENTE 37293-5</t>
  </si>
  <si>
    <t>TOTAL DEVIDO:</t>
  </si>
  <si>
    <t>TOTAL</t>
  </si>
  <si>
    <t>CE MERCANTE</t>
  </si>
  <si>
    <t>ISPS</t>
  </si>
  <si>
    <t>THC</t>
  </si>
  <si>
    <t>DAMAGE FEE</t>
  </si>
  <si>
    <t>BL FEE</t>
  </si>
  <si>
    <t>DROP OFF FEE</t>
  </si>
  <si>
    <t>THD</t>
  </si>
  <si>
    <t>Container</t>
  </si>
  <si>
    <t>B/L Fee</t>
  </si>
  <si>
    <t>Damage Protection Fee</t>
  </si>
  <si>
    <t>TAXAS</t>
  </si>
  <si>
    <t>VALOR</t>
  </si>
  <si>
    <t>APLICABILIDADE</t>
  </si>
  <si>
    <t>OTHER CHARGES</t>
  </si>
  <si>
    <t xml:space="preserve">B/L Reissuing </t>
  </si>
  <si>
    <t>Correction letter</t>
  </si>
  <si>
    <t>Late correction request</t>
  </si>
  <si>
    <t xml:space="preserve">Drop Off Fee </t>
  </si>
  <si>
    <t>CE Mercante</t>
  </si>
  <si>
    <t>Damage Fee</t>
  </si>
  <si>
    <t>BL Fee</t>
  </si>
  <si>
    <t>Drop Off Fee</t>
  </si>
  <si>
    <t>TAICANG</t>
  </si>
  <si>
    <t>ETA SSA</t>
  </si>
  <si>
    <t>SALVADOR</t>
  </si>
  <si>
    <t>NANSHA</t>
  </si>
  <si>
    <t>QINGDAO</t>
  </si>
  <si>
    <t>Taxas locais</t>
  </si>
  <si>
    <t>* Container OOG possuem adicional de 100% na taxa de THD, totalizando R$ 3.434.</t>
  </si>
  <si>
    <t>* Cargas IMO possuem adicional de 50% na taxa de THD, totalizando R$ 2.575,50.</t>
  </si>
  <si>
    <t>GREEN ITAJAI V.09</t>
  </si>
  <si>
    <t>CSC45320903G00</t>
  </si>
  <si>
    <t>102605148963597 </t>
  </si>
  <si>
    <t>CSC45320900C00</t>
  </si>
  <si>
    <t>102605148859501 </t>
  </si>
  <si>
    <t>CSC45320900M00</t>
  </si>
  <si>
    <t>102605148859692 </t>
  </si>
  <si>
    <t>CSC45320901600</t>
  </si>
  <si>
    <t>102605148859935 </t>
  </si>
  <si>
    <t>CSC45320901700</t>
  </si>
  <si>
    <t>102605148860003 </t>
  </si>
  <si>
    <t>CSC45320904100</t>
  </si>
  <si>
    <t>102605148964640 </t>
  </si>
  <si>
    <t>CSC45320904R00</t>
  </si>
  <si>
    <t>102605149054639 </t>
  </si>
  <si>
    <t>CSC45320904S00</t>
  </si>
  <si>
    <t>102605148858297 </t>
  </si>
  <si>
    <t>NINGBO</t>
  </si>
  <si>
    <t>CSC45320904V00</t>
  </si>
  <si>
    <t>102605148858378 </t>
  </si>
  <si>
    <t>CSC45320905700</t>
  </si>
  <si>
    <t>102605149056259 </t>
  </si>
  <si>
    <t>CSC45320905701</t>
  </si>
  <si>
    <t>102605149056330 </t>
  </si>
  <si>
    <t>CSC45320905702</t>
  </si>
  <si>
    <t>102605149056410 </t>
  </si>
  <si>
    <t>CSC45320905703</t>
  </si>
  <si>
    <t>102605149056500 </t>
  </si>
  <si>
    <t>CSC45320905704</t>
  </si>
  <si>
    <t>102605149056682 </t>
  </si>
  <si>
    <t>CSC45320905R00</t>
  </si>
  <si>
    <t>102605148858459 </t>
  </si>
  <si>
    <t>CSC45320905U00</t>
  </si>
  <si>
    <t>102605148859773 </t>
  </si>
  <si>
    <t>CSC45320905V00</t>
  </si>
  <si>
    <t>102605148859854 </t>
  </si>
  <si>
    <t>CSC45320906400</t>
  </si>
  <si>
    <t>102605149056763 </t>
  </si>
  <si>
    <t>CSC45320906401</t>
  </si>
  <si>
    <t>102605149056844 </t>
  </si>
  <si>
    <t>CSC45320906500</t>
  </si>
  <si>
    <t>102605149056925 </t>
  </si>
  <si>
    <t>CSC45320906600</t>
  </si>
  <si>
    <t>102605149057069 </t>
  </si>
  <si>
    <t>CSC45320906800</t>
  </si>
  <si>
    <t>102605148964720 </t>
  </si>
  <si>
    <t>CSC45320906900</t>
  </si>
  <si>
    <t>102605148964801 </t>
  </si>
  <si>
    <t>CSC45320906B00</t>
  </si>
  <si>
    <t>102605149054710 </t>
  </si>
  <si>
    <t>CSC45320906E00</t>
  </si>
  <si>
    <t>102605148963678 </t>
  </si>
  <si>
    <t>CSC45320906H00</t>
  </si>
  <si>
    <t>102605148858530 </t>
  </si>
  <si>
    <t>CSC45320906N00</t>
  </si>
  <si>
    <t>102605149054809 </t>
  </si>
  <si>
    <t>CSC45320906S00</t>
  </si>
  <si>
    <t>102605149054981 </t>
  </si>
  <si>
    <t>CSC45320906T00</t>
  </si>
  <si>
    <t>102605149055015 </t>
  </si>
  <si>
    <t>CSC45320906V00</t>
  </si>
  <si>
    <t>102605149055104 </t>
  </si>
  <si>
    <t>CSC45320907A00</t>
  </si>
  <si>
    <t>102605148963759 </t>
  </si>
  <si>
    <t>CSC45320907D00</t>
  </si>
  <si>
    <t>102605148858610 </t>
  </si>
  <si>
    <t>CSC45320907M00</t>
  </si>
  <si>
    <t>102605149055287 </t>
  </si>
  <si>
    <t>CSC45320907N00</t>
  </si>
  <si>
    <t>102605149055368 </t>
  </si>
  <si>
    <t>CSC45320907R00</t>
  </si>
  <si>
    <t>102605149055449 </t>
  </si>
  <si>
    <t>CSC45320907U00</t>
  </si>
  <si>
    <t>102605148858700 </t>
  </si>
  <si>
    <t>CSC45320907Y00</t>
  </si>
  <si>
    <t>102605148963830 </t>
  </si>
  <si>
    <t>CSC45320908000</t>
  </si>
  <si>
    <t>102605148964992 </t>
  </si>
  <si>
    <t>CSC45320908500</t>
  </si>
  <si>
    <t>102605148859188 </t>
  </si>
  <si>
    <t>CSC45320908800</t>
  </si>
  <si>
    <t>102605148965026 </t>
  </si>
  <si>
    <t>CSC45320908B00</t>
  </si>
  <si>
    <t>102605148858882 </t>
  </si>
  <si>
    <t>CSC45320908H00</t>
  </si>
  <si>
    <t>102605148963910 </t>
  </si>
  <si>
    <t>CSC45320908M00</t>
  </si>
  <si>
    <t>102605148964054 </t>
  </si>
  <si>
    <t>CSC45320908N00</t>
  </si>
  <si>
    <t>102605148964135 </t>
  </si>
  <si>
    <t>CSC45320908N01</t>
  </si>
  <si>
    <t>102605148964216 </t>
  </si>
  <si>
    <t>CSC45320908N02</t>
  </si>
  <si>
    <t>102605148964305 </t>
  </si>
  <si>
    <t>CSC45320908N03</t>
  </si>
  <si>
    <t>102605148964488 </t>
  </si>
  <si>
    <t>CSC45320908P00</t>
  </si>
  <si>
    <t>102605148964569 </t>
  </si>
  <si>
    <t>CSC45640300B00</t>
  </si>
  <si>
    <t>102605149055520 </t>
  </si>
  <si>
    <t>CSC45640300Q00</t>
  </si>
  <si>
    <t>102605149055600 </t>
  </si>
  <si>
    <t>CSC45640300R00</t>
  </si>
  <si>
    <t>102605149055791 </t>
  </si>
  <si>
    <t>CSC45640300W00</t>
  </si>
  <si>
    <t>102605149055872 </t>
  </si>
  <si>
    <t>CSC45640300X00</t>
  </si>
  <si>
    <t>102605149055953 </t>
  </si>
  <si>
    <t>CSC45640300Y00</t>
  </si>
  <si>
    <t>102605149056097 </t>
  </si>
  <si>
    <t>CSC45640300Z00</t>
  </si>
  <si>
    <t>102605149056178 </t>
  </si>
  <si>
    <t>CSC45640301000</t>
  </si>
  <si>
    <t>102605148859269 </t>
  </si>
  <si>
    <t>CSC45640301100</t>
  </si>
  <si>
    <t>102605148965107 </t>
  </si>
  <si>
    <t>CSC45640301200</t>
  </si>
  <si>
    <t>102605148859340 </t>
  </si>
  <si>
    <t>CSC45640301B00</t>
  </si>
  <si>
    <t>102605148858963 </t>
  </si>
  <si>
    <t>CSC45640301C00</t>
  </si>
  <si>
    <t>102605148859005 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</si>
</sst>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R$&quot;\ #,##0;[Red]\-&quot;R$&quot;\ #,##0"/>
    <numFmt numFmtId="164" formatCode="&quot;R$&quot;\ #,##0.00"/>
    <numFmt numFmtId="165" formatCode="0.0000"/>
  </numFmts>
  <fonts count="8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Tahoma"/>
      <family val="2"/>
    </font>
    <font>
      <sz val="12"/>
      <name val="Tahoma"/>
      <family val="2"/>
    </font>
    <font>
      <b/>
      <sz val="11"/>
      <name val="Aptos Narrow"/>
      <family val="2"/>
      <scheme val="minor"/>
    </font>
    <font>
      <sz val="11"/>
      <color rgb="FF242424"/>
      <name val="Aptos Narrow"/>
      <family val="2"/>
      <scheme val="minor"/>
    </font>
    <font>
      <sz val="8"/>
      <name val="Aptos Narrow"/>
      <family val="2"/>
      <scheme val="minor"/>
    </font>
    <font>
      <b/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1" fontId="1" fillId="0" borderId="6" xfId="0" applyNumberFormat="1" applyFont="1" applyBorder="1" applyProtection="1">
      <protection locked="0" hidden="1"/>
    </xf>
    <xf numFmtId="1" fontId="0" fillId="0" borderId="6" xfId="0" applyNumberFormat="1" applyBorder="1" applyProtection="1">
      <protection locked="0" hidden="1"/>
    </xf>
    <xf numFmtId="14" fontId="1" fillId="0" borderId="0" xfId="0" applyNumberFormat="1" applyFont="1" applyAlignment="1" applyProtection="1">
      <alignment horizontal="left" vertical="center"/>
      <protection hidden="1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center" vertical="center"/>
      <protection locked="0"/>
    </xf>
    <xf numFmtId="14" fontId="1" fillId="0" borderId="0" xfId="0" applyNumberFormat="1" applyFont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  <protection locked="0"/>
    </xf>
    <xf numFmtId="1" fontId="0" fillId="0" borderId="8" xfId="0" applyNumberFormat="1" applyBorder="1" applyAlignment="1" applyProtection="1">
      <alignment horizontal="center" vertical="center"/>
      <protection hidden="1"/>
    </xf>
    <xf numFmtId="164" fontId="0" fillId="0" borderId="8" xfId="0" applyNumberFormat="1" applyBorder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left" vertical="top"/>
      <protection hidden="1"/>
    </xf>
    <xf numFmtId="0" fontId="4" fillId="2" borderId="3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center" vertical="center"/>
    </xf>
    <xf numFmtId="0" fontId="1" fillId="0" borderId="0" xfId="0" applyFont="1" applyAlignment="1" applyProtection="1">
      <alignment horizontal="right" vertical="center"/>
      <protection locked="0"/>
    </xf>
    <xf numFmtId="0" fontId="1" fillId="0" borderId="13" xfId="0" applyFont="1" applyBorder="1" applyAlignment="1">
      <alignment horizontal="left"/>
    </xf>
    <xf numFmtId="0" fontId="2" fillId="0" borderId="0" xfId="0" applyFont="1"/>
    <xf numFmtId="0" fontId="3" fillId="0" borderId="0" xfId="0" applyFont="1"/>
    <xf numFmtId="165" fontId="2" fillId="0" borderId="0" xfId="0" applyNumberFormat="1" applyFont="1"/>
    <xf numFmtId="0" fontId="0" fillId="0" borderId="7" xfId="0" applyBorder="1"/>
    <xf numFmtId="164" fontId="1" fillId="0" borderId="12" xfId="0" applyNumberFormat="1" applyFont="1" applyBorder="1" applyProtection="1">
      <protection hidden="1"/>
    </xf>
    <xf numFmtId="0" fontId="1" fillId="0" borderId="15" xfId="0" applyFont="1" applyBorder="1" applyAlignment="1">
      <alignment horizontal="right"/>
    </xf>
    <xf numFmtId="0" fontId="0" fillId="0" borderId="8" xfId="0" applyBorder="1" applyProtection="1">
      <protection locked="0"/>
    </xf>
    <xf numFmtId="0" fontId="7" fillId="2" borderId="10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164" fontId="0" fillId="0" borderId="0" xfId="0" applyNumberFormat="1"/>
    <xf numFmtId="6" fontId="5" fillId="0" borderId="12" xfId="0" applyNumberFormat="1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 wrapText="1"/>
    </xf>
    <xf numFmtId="6" fontId="5" fillId="0" borderId="12" xfId="0" applyNumberFormat="1" applyFont="1" applyBorder="1" applyAlignment="1">
      <alignment horizontal="left" vertical="center" wrapText="1"/>
    </xf>
    <xf numFmtId="0" fontId="5" fillId="0" borderId="12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314325</xdr:colOff>
      <xdr:row>0</xdr:row>
      <xdr:rowOff>129540</xdr:rowOff>
    </xdr:from>
    <xdr:to>
      <xdr:col>8</xdr:col>
      <xdr:colOff>57486</xdr:colOff>
      <xdr:row>6</xdr:row>
      <xdr:rowOff>141642</xdr:rowOff>
    </xdr:to>
    <xdr:pic>
      <xdr:nvPicPr>
        <xdr:cNvPr id="3" name="Imagem 4">
          <a:extLst>
            <a:ext uri="{FF2B5EF4-FFF2-40B4-BE49-F238E27FC236}">
              <a16:creationId xmlns:a16="http://schemas.microsoft.com/office/drawing/2014/main" id="{DF67C44B-08B4-417A-94A9-5DE2301CB1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91665" y="129540"/>
          <a:ext cx="5092401" cy="1109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84F144-8E71-4185-BD0C-A4A60704B9BC}">
  <dimension ref="B9:AJ98"/>
  <sheetViews>
    <sheetView showGridLines="0" tabSelected="1" zoomScaleNormal="100" workbookViewId="0">
      <selection activeCell="B13" sqref="B13"/>
    </sheetView>
  </sheetViews>
  <sheetFormatPr defaultRowHeight="15" x14ac:dyDescent="0.25"/>
  <cols>
    <col min="1" max="1" width="6.7109375" customWidth="1"/>
    <col min="2" max="2" width="16.28515625" style="9" bestFit="1" customWidth="1"/>
    <col min="3" max="3" width="18.85546875" style="8" bestFit="1" customWidth="1"/>
    <col min="4" max="4" width="12.5703125" style="8" customWidth="1"/>
    <col min="5" max="5" width="11.5703125" style="8" customWidth="1"/>
    <col min="6" max="6" width="12.5703125" style="8" bestFit="1" customWidth="1"/>
    <col min="7" max="7" width="13.140625" style="8" customWidth="1"/>
    <col min="8" max="8" width="9.28515625" style="8" customWidth="1"/>
    <col min="9" max="9" width="14" style="8" bestFit="1" customWidth="1"/>
    <col min="10" max="10" width="14.5703125" style="8" customWidth="1"/>
    <col min="11" max="11" width="7.42578125" customWidth="1"/>
    <col min="12" max="12" width="22.42578125" customWidth="1"/>
    <col min="13" max="13" width="14.85546875" bestFit="1" customWidth="1"/>
    <col min="14" max="14" width="22.140625" customWidth="1"/>
    <col min="36" max="36" width="15.85546875" customWidth="1"/>
  </cols>
  <sheetData>
    <row r="9" spans="2:36" x14ac:dyDescent="0.25">
      <c r="B9" s="6" t="s">
        <v>0</v>
      </c>
      <c r="C9" s="12" t="s">
        <v>42</v>
      </c>
      <c r="D9" s="12"/>
      <c r="E9" s="12"/>
      <c r="F9" s="12"/>
      <c r="G9" s="12"/>
      <c r="H9" s="12"/>
    </row>
    <row r="10" spans="2:36" x14ac:dyDescent="0.25">
      <c r="B10" s="17" t="s">
        <v>35</v>
      </c>
      <c r="C10" s="3">
        <v>46159</v>
      </c>
      <c r="D10" s="7"/>
      <c r="E10" s="7"/>
      <c r="F10" s="7"/>
      <c r="G10" s="7"/>
      <c r="H10" s="7"/>
      <c r="I10" s="7"/>
    </row>
    <row r="11" spans="2:36" ht="15.75" thickBot="1" x14ac:dyDescent="0.3"/>
    <row r="12" spans="2:36" x14ac:dyDescent="0.25">
      <c r="B12" s="4" t="s">
        <v>1</v>
      </c>
      <c r="C12" s="5" t="s">
        <v>12</v>
      </c>
      <c r="D12" s="5" t="s">
        <v>2</v>
      </c>
      <c r="E12" s="5" t="s">
        <v>13</v>
      </c>
      <c r="F12" s="5" t="s">
        <v>15</v>
      </c>
      <c r="G12" s="5" t="s">
        <v>14</v>
      </c>
      <c r="H12" s="5" t="s">
        <v>16</v>
      </c>
      <c r="I12" s="5" t="s">
        <v>17</v>
      </c>
      <c r="J12" s="5" t="s">
        <v>11</v>
      </c>
      <c r="L12" s="36" t="s">
        <v>3</v>
      </c>
      <c r="M12" s="37"/>
      <c r="N12" s="38"/>
    </row>
    <row r="13" spans="2:36" ht="15.75" customHeight="1" x14ac:dyDescent="0.25">
      <c r="B13" s="25"/>
      <c r="C13" s="10" t="str">
        <f>IFERROR(VLOOKUP(B13,Planilha4!$A$200:$J$525,2,0)," ")</f>
        <v xml:space="preserve"> </v>
      </c>
      <c r="D13" s="10" t="str">
        <f>IFERROR(VLOOKUP(B13,Planilha4!$A$200:$J$525,3,0)," ")</f>
        <v xml:space="preserve"> </v>
      </c>
      <c r="E13" s="11" t="str">
        <f>IFERROR(VLOOKUP(B13,Planilha4!$A$200:$J$525,4,0)," ")</f>
        <v xml:space="preserve"> </v>
      </c>
      <c r="F13" s="11" t="str">
        <f>IFERROR(VLOOKUP(B13,Planilha4!$A$200:$J$525,5,0)," ")</f>
        <v xml:space="preserve"> </v>
      </c>
      <c r="G13" s="11" t="str">
        <f>IFERROR(VLOOKUP(B13,Planilha4!$A$200:$J$525,6,0)," ")</f>
        <v xml:space="preserve"> </v>
      </c>
      <c r="H13" s="11" t="str">
        <f>IFERROR(VLOOKUP(B13,Planilha4!$A$200:$J$525,7,0)," ")</f>
        <v xml:space="preserve"> </v>
      </c>
      <c r="I13" s="11" t="str">
        <f>IFERROR(VLOOKUP(B13,Planilha4!$A$200:$J$525,8,0)," ")</f>
        <v xml:space="preserve"> </v>
      </c>
      <c r="J13" s="11" t="str">
        <f>IFERROR(VLOOKUP(B13,Planilha4!$A$200:$J$525,9,0)," ")</f>
        <v xml:space="preserve"> </v>
      </c>
      <c r="L13" s="1" t="s">
        <v>4</v>
      </c>
      <c r="N13" s="22"/>
      <c r="AJ13" t="str">
        <f>LEFT(B13,14)</f>
        <v/>
      </c>
    </row>
    <row r="14" spans="2:36" ht="15.75" customHeight="1" x14ac:dyDescent="0.25">
      <c r="B14" s="25"/>
      <c r="C14" s="10" t="str">
        <f>IFERROR(VLOOKUP(B14,Planilha4!$A$200:$J$525,2,0)," ")</f>
        <v xml:space="preserve"> </v>
      </c>
      <c r="D14" s="10" t="str">
        <f>IFERROR(VLOOKUP(B14,Planilha4!$A$200:$J$525,3,0)," ")</f>
        <v xml:space="preserve"> </v>
      </c>
      <c r="E14" s="11" t="str">
        <f>IFERROR(VLOOKUP(B14,Planilha4!$A$200:$J$525,4,0)," ")</f>
        <v xml:space="preserve"> </v>
      </c>
      <c r="F14" s="11" t="str">
        <f>IFERROR(VLOOKUP(B14,Planilha4!$A$200:$J$525,5,0)," ")</f>
        <v xml:space="preserve"> </v>
      </c>
      <c r="G14" s="11" t="str">
        <f>IFERROR(VLOOKUP(B14,Planilha4!$A$200:$J$525,6,0)," ")</f>
        <v xml:space="preserve"> </v>
      </c>
      <c r="H14" s="11" t="str">
        <f>IFERROR(VLOOKUP(B14,Planilha4!$A$200:$J$525,7,0)," ")</f>
        <v xml:space="preserve"> </v>
      </c>
      <c r="I14" s="11" t="str">
        <f>IFERROR(VLOOKUP(B14,Planilha4!$A$200:$J$525,8,0)," ")</f>
        <v xml:space="preserve"> </v>
      </c>
      <c r="J14" s="11" t="str">
        <f>IFERROR(VLOOKUP(B14,Planilha4!$A$200:$J$525,9,0)," ")</f>
        <v xml:space="preserve"> </v>
      </c>
      <c r="L14" s="2" t="s">
        <v>5</v>
      </c>
      <c r="M14" s="19"/>
      <c r="N14" s="22"/>
      <c r="AJ14" t="str">
        <f t="shared" ref="AJ14:AJ37" si="0">LEFT(B14,14)</f>
        <v/>
      </c>
    </row>
    <row r="15" spans="2:36" ht="15.75" customHeight="1" x14ac:dyDescent="0.25">
      <c r="B15" s="25"/>
      <c r="C15" s="10" t="str">
        <f>IFERROR(VLOOKUP(B15,Planilha4!$A$200:$J$525,2,0)," ")</f>
        <v xml:space="preserve"> </v>
      </c>
      <c r="D15" s="10" t="str">
        <f>IFERROR(VLOOKUP(B15,Planilha4!$A$200:$J$525,3,0)," ")</f>
        <v xml:space="preserve"> </v>
      </c>
      <c r="E15" s="11" t="str">
        <f>IFERROR(VLOOKUP(B15,Planilha4!$A$200:$J$525,4,0)," ")</f>
        <v xml:space="preserve"> </v>
      </c>
      <c r="F15" s="11" t="str">
        <f>IFERROR(VLOOKUP(B15,Planilha4!$A$200:$J$525,5,0)," ")</f>
        <v xml:space="preserve"> </v>
      </c>
      <c r="G15" s="11" t="str">
        <f>IFERROR(VLOOKUP(B15,Planilha4!$A$200:$J$525,6,0)," ")</f>
        <v xml:space="preserve"> </v>
      </c>
      <c r="H15" s="11" t="str">
        <f>IFERROR(VLOOKUP(B15,Planilha4!$A$200:$J$525,7,0)," ")</f>
        <v xml:space="preserve"> </v>
      </c>
      <c r="I15" s="11" t="str">
        <f>IFERROR(VLOOKUP(B15,Planilha4!$A$200:$J$525,8,0)," ")</f>
        <v xml:space="preserve"> </v>
      </c>
      <c r="J15" s="11" t="str">
        <f>IFERROR(VLOOKUP(B15,Planilha4!$A$200:$J$525,9,0)," ")</f>
        <v xml:space="preserve"> </v>
      </c>
      <c r="L15" s="2" t="s">
        <v>6</v>
      </c>
      <c r="M15" s="19"/>
      <c r="N15" s="22"/>
      <c r="AJ15" t="str">
        <f t="shared" si="0"/>
        <v/>
      </c>
    </row>
    <row r="16" spans="2:36" ht="15.75" customHeight="1" x14ac:dyDescent="0.25">
      <c r="B16" s="25"/>
      <c r="C16" s="10" t="str">
        <f>IFERROR(VLOOKUP(B16,Planilha4!$A$200:$J$525,2,0)," ")</f>
        <v xml:space="preserve"> </v>
      </c>
      <c r="D16" s="10" t="str">
        <f>IFERROR(VLOOKUP(B16,Planilha4!$A$200:$J$525,3,0)," ")</f>
        <v xml:space="preserve"> </v>
      </c>
      <c r="E16" s="11" t="str">
        <f>IFERROR(VLOOKUP(B16,Planilha4!$A$200:$J$525,4,0)," ")</f>
        <v xml:space="preserve"> </v>
      </c>
      <c r="F16" s="11" t="str">
        <f>IFERROR(VLOOKUP(B16,Planilha4!$A$200:$J$525,5,0)," ")</f>
        <v xml:space="preserve"> </v>
      </c>
      <c r="G16" s="11" t="str">
        <f>IFERROR(VLOOKUP(B16,Planilha4!$A$200:$J$525,6,0)," ")</f>
        <v xml:space="preserve"> </v>
      </c>
      <c r="H16" s="11" t="str">
        <f>IFERROR(VLOOKUP(B16,Planilha4!$A$200:$J$525,7,0)," ")</f>
        <v xml:space="preserve"> </v>
      </c>
      <c r="I16" s="11" t="str">
        <f>IFERROR(VLOOKUP(B16,Planilha4!$A$200:$J$525,8,0)," ")</f>
        <v xml:space="preserve"> </v>
      </c>
      <c r="J16" s="11" t="str">
        <f>IFERROR(VLOOKUP(B16,Planilha4!$A$200:$J$525,9,0)," ")</f>
        <v xml:space="preserve"> </v>
      </c>
      <c r="L16" s="2" t="s">
        <v>7</v>
      </c>
      <c r="M16" s="20"/>
      <c r="N16" s="22"/>
      <c r="AJ16" t="str">
        <f t="shared" si="0"/>
        <v/>
      </c>
    </row>
    <row r="17" spans="2:36" ht="15.75" customHeight="1" x14ac:dyDescent="0.25">
      <c r="B17" s="25"/>
      <c r="C17" s="10" t="str">
        <f>IFERROR(VLOOKUP(B17,Planilha4!$A$200:$J$525,2,0)," ")</f>
        <v xml:space="preserve"> </v>
      </c>
      <c r="D17" s="10" t="str">
        <f>IFERROR(VLOOKUP(B17,Planilha4!$A$200:$J$525,3,0)," ")</f>
        <v xml:space="preserve"> </v>
      </c>
      <c r="E17" s="11" t="str">
        <f>IFERROR(VLOOKUP(B17,Planilha4!$A$200:$J$525,4,0)," ")</f>
        <v xml:space="preserve"> </v>
      </c>
      <c r="F17" s="11" t="str">
        <f>IFERROR(VLOOKUP(B17,Planilha4!$A$200:$J$525,5,0)," ")</f>
        <v xml:space="preserve"> </v>
      </c>
      <c r="G17" s="11" t="str">
        <f>IFERROR(VLOOKUP(B17,Planilha4!$A$200:$J$525,6,0)," ")</f>
        <v xml:space="preserve"> </v>
      </c>
      <c r="H17" s="11" t="str">
        <f>IFERROR(VLOOKUP(B17,Planilha4!$A$200:$J$525,7,0)," ")</f>
        <v xml:space="preserve"> </v>
      </c>
      <c r="I17" s="11" t="str">
        <f>IFERROR(VLOOKUP(B17,Planilha4!$A$200:$J$525,8,0)," ")</f>
        <v xml:space="preserve"> </v>
      </c>
      <c r="J17" s="11" t="str">
        <f>IFERROR(VLOOKUP(B17,Planilha4!$A$200:$J$525,9,0)," ")</f>
        <v xml:space="preserve"> </v>
      </c>
      <c r="L17" s="2" t="s">
        <v>8</v>
      </c>
      <c r="M17" s="19"/>
      <c r="N17" s="22"/>
      <c r="AJ17" t="str">
        <f t="shared" si="0"/>
        <v/>
      </c>
    </row>
    <row r="18" spans="2:36" ht="15.75" customHeight="1" x14ac:dyDescent="0.25">
      <c r="B18" s="25"/>
      <c r="C18" s="10" t="str">
        <f>IFERROR(VLOOKUP(B18,Planilha4!$A$200:$J$525,2,0)," ")</f>
        <v xml:space="preserve"> </v>
      </c>
      <c r="D18" s="10" t="str">
        <f>IFERROR(VLOOKUP(B18,Planilha4!$A$200:$J$525,3,0)," ")</f>
        <v xml:space="preserve"> </v>
      </c>
      <c r="E18" s="11" t="str">
        <f>IFERROR(VLOOKUP(B18,Planilha4!$A$200:$J$525,4,0)," ")</f>
        <v xml:space="preserve"> </v>
      </c>
      <c r="F18" s="11" t="str">
        <f>IFERROR(VLOOKUP(B18,Planilha4!$A$200:$J$525,5,0)," ")</f>
        <v xml:space="preserve"> </v>
      </c>
      <c r="G18" s="11" t="str">
        <f>IFERROR(VLOOKUP(B18,Planilha4!$A$200:$J$525,6,0)," ")</f>
        <v xml:space="preserve"> </v>
      </c>
      <c r="H18" s="11" t="str">
        <f>IFERROR(VLOOKUP(B18,Planilha4!$A$200:$J$525,7,0)," ")</f>
        <v xml:space="preserve"> </v>
      </c>
      <c r="I18" s="11" t="str">
        <f>IFERROR(VLOOKUP(B18,Planilha4!$A$200:$J$525,8,0)," ")</f>
        <v xml:space="preserve"> </v>
      </c>
      <c r="J18" s="11" t="str">
        <f>IFERROR(VLOOKUP(B18,Planilha4!$A$200:$J$525,9,0)," ")</f>
        <v xml:space="preserve"> </v>
      </c>
      <c r="L18" s="2" t="s">
        <v>9</v>
      </c>
      <c r="M18" s="21"/>
      <c r="N18" s="22"/>
      <c r="AJ18" t="str">
        <f t="shared" si="0"/>
        <v/>
      </c>
    </row>
    <row r="19" spans="2:36" ht="15.75" customHeight="1" thickBot="1" x14ac:dyDescent="0.3">
      <c r="B19" s="25"/>
      <c r="C19" s="10" t="str">
        <f>IFERROR(VLOOKUP(B19,Planilha4!$A$200:$J$525,2,0)," ")</f>
        <v xml:space="preserve"> </v>
      </c>
      <c r="D19" s="10" t="str">
        <f>IFERROR(VLOOKUP(B19,Planilha4!$A$200:$J$525,3,0)," ")</f>
        <v xml:space="preserve"> </v>
      </c>
      <c r="E19" s="11" t="str">
        <f>IFERROR(VLOOKUP(B19,Planilha4!$A$200:$J$525,4,0)," ")</f>
        <v xml:space="preserve"> </v>
      </c>
      <c r="F19" s="11" t="str">
        <f>IFERROR(VLOOKUP(B19,Planilha4!$A$200:$J$525,5,0)," ")</f>
        <v xml:space="preserve"> </v>
      </c>
      <c r="G19" s="11" t="str">
        <f>IFERROR(VLOOKUP(B19,Planilha4!$A$200:$J$525,6,0)," ")</f>
        <v xml:space="preserve"> </v>
      </c>
      <c r="H19" s="11" t="str">
        <f>IFERROR(VLOOKUP(B19,Planilha4!$A$200:$J$525,7,0)," ")</f>
        <v xml:space="preserve"> </v>
      </c>
      <c r="I19" s="11" t="str">
        <f>IFERROR(VLOOKUP(B19,Planilha4!$A$200:$J$525,8,0)," ")</f>
        <v xml:space="preserve"> </v>
      </c>
      <c r="J19" s="11" t="str">
        <f>IFERROR(VLOOKUP(B19,Planilha4!$A$200:$J$525,9,0)," ")</f>
        <v xml:space="preserve"> </v>
      </c>
      <c r="L19" s="18"/>
      <c r="M19" s="24" t="s">
        <v>10</v>
      </c>
      <c r="N19" s="23">
        <f>SUM(J13:J150)</f>
        <v>0</v>
      </c>
      <c r="AJ19" t="str">
        <f t="shared" si="0"/>
        <v/>
      </c>
    </row>
    <row r="20" spans="2:36" ht="15.75" customHeight="1" thickBot="1" x14ac:dyDescent="0.3">
      <c r="B20" s="25"/>
      <c r="C20" s="10" t="str">
        <f>IFERROR(VLOOKUP(B20,Planilha4!$A$200:$J$525,2,0)," ")</f>
        <v xml:space="preserve"> </v>
      </c>
      <c r="D20" s="10" t="str">
        <f>IFERROR(VLOOKUP(B20,Planilha4!$A$200:$J$525,3,0)," ")</f>
        <v xml:space="preserve"> </v>
      </c>
      <c r="E20" s="11" t="str">
        <f>IFERROR(VLOOKUP(B20,Planilha4!$A$200:$J$525,4,0)," ")</f>
        <v xml:space="preserve"> </v>
      </c>
      <c r="F20" s="11" t="str">
        <f>IFERROR(VLOOKUP(B20,Planilha4!$A$200:$J$525,5,0)," ")</f>
        <v xml:space="preserve"> </v>
      </c>
      <c r="G20" s="11" t="str">
        <f>IFERROR(VLOOKUP(B20,Planilha4!$A$200:$J$525,6,0)," ")</f>
        <v xml:space="preserve"> </v>
      </c>
      <c r="H20" s="11" t="str">
        <f>IFERROR(VLOOKUP(B20,Planilha4!$A$200:$J$525,7,0)," ")</f>
        <v xml:space="preserve"> </v>
      </c>
      <c r="I20" s="11" t="str">
        <f>IFERROR(VLOOKUP(B20,Planilha4!$A$200:$J$525,8,0)," ")</f>
        <v xml:space="preserve"> </v>
      </c>
      <c r="J20" s="11" t="str">
        <f>IFERROR(VLOOKUP(B20,Planilha4!$A$200:$J$525,9,0)," ")</f>
        <v xml:space="preserve"> </v>
      </c>
      <c r="AJ20" t="str">
        <f t="shared" si="0"/>
        <v/>
      </c>
    </row>
    <row r="21" spans="2:36" ht="15.75" customHeight="1" thickBot="1" x14ac:dyDescent="0.3">
      <c r="B21" s="25"/>
      <c r="C21" s="10" t="str">
        <f>IFERROR(VLOOKUP(B21,Planilha4!$A$200:$J$525,2,0)," ")</f>
        <v xml:space="preserve"> </v>
      </c>
      <c r="D21" s="10" t="str">
        <f>IFERROR(VLOOKUP(B21,Planilha4!$A$200:$J$525,3,0)," ")</f>
        <v xml:space="preserve"> </v>
      </c>
      <c r="E21" s="11" t="str">
        <f>IFERROR(VLOOKUP(B21,Planilha4!$A$200:$J$525,4,0)," ")</f>
        <v xml:space="preserve"> </v>
      </c>
      <c r="F21" s="11" t="str">
        <f>IFERROR(VLOOKUP(B21,Planilha4!$A$200:$J$525,5,0)," ")</f>
        <v xml:space="preserve"> </v>
      </c>
      <c r="G21" s="11" t="str">
        <f>IFERROR(VLOOKUP(B21,Planilha4!$A$200:$J$525,6,0)," ")</f>
        <v xml:space="preserve"> </v>
      </c>
      <c r="H21" s="11" t="str">
        <f>IFERROR(VLOOKUP(B21,Planilha4!$A$200:$J$525,7,0)," ")</f>
        <v xml:space="preserve"> </v>
      </c>
      <c r="I21" s="11" t="str">
        <f>IFERROR(VLOOKUP(B21,Planilha4!$A$200:$J$525,8,0)," ")</f>
        <v xml:space="preserve"> </v>
      </c>
      <c r="J21" s="11" t="str">
        <f>IFERROR(VLOOKUP(B21,Planilha4!$A$200:$J$525,9,0)," ")</f>
        <v xml:space="preserve"> </v>
      </c>
      <c r="L21" s="33" t="s">
        <v>36</v>
      </c>
      <c r="M21" s="34"/>
      <c r="N21" s="35"/>
      <c r="AJ21" t="str">
        <f t="shared" si="0"/>
        <v/>
      </c>
    </row>
    <row r="22" spans="2:36" ht="15.75" customHeight="1" thickBot="1" x14ac:dyDescent="0.3">
      <c r="B22" s="25"/>
      <c r="C22" s="10" t="str">
        <f>IFERROR(VLOOKUP(B22,Planilha4!$A$200:$J$525,2,0)," ")</f>
        <v xml:space="preserve"> </v>
      </c>
      <c r="D22" s="10" t="str">
        <f>IFERROR(VLOOKUP(B22,Planilha4!$A$200:$J$525,3,0)," ")</f>
        <v xml:space="preserve"> </v>
      </c>
      <c r="E22" s="11" t="str">
        <f>IFERROR(VLOOKUP(B22,Planilha4!$A$200:$J$525,4,0)," ")</f>
        <v xml:space="preserve"> </v>
      </c>
      <c r="F22" s="11" t="str">
        <f>IFERROR(VLOOKUP(B22,Planilha4!$A$200:$J$525,5,0)," ")</f>
        <v xml:space="preserve"> </v>
      </c>
      <c r="G22" s="11" t="str">
        <f>IFERROR(VLOOKUP(B22,Planilha4!$A$200:$J$525,6,0)," ")</f>
        <v xml:space="preserve"> </v>
      </c>
      <c r="H22" s="11" t="str">
        <f>IFERROR(VLOOKUP(B22,Planilha4!$A$200:$J$525,7,0)," ")</f>
        <v xml:space="preserve"> </v>
      </c>
      <c r="I22" s="11" t="str">
        <f>IFERROR(VLOOKUP(B22,Planilha4!$A$200:$J$525,8,0)," ")</f>
        <v xml:space="preserve"> </v>
      </c>
      <c r="J22" s="11" t="str">
        <f>IFERROR(VLOOKUP(B22,Planilha4!$A$200:$J$525,9,0)," ")</f>
        <v xml:space="preserve"> </v>
      </c>
      <c r="L22" s="26" t="s">
        <v>22</v>
      </c>
      <c r="M22" s="27" t="s">
        <v>23</v>
      </c>
      <c r="N22" s="27" t="s">
        <v>24</v>
      </c>
      <c r="AJ22" t="str">
        <f t="shared" si="0"/>
        <v/>
      </c>
    </row>
    <row r="23" spans="2:36" ht="15.75" customHeight="1" thickBot="1" x14ac:dyDescent="0.3">
      <c r="B23" s="25"/>
      <c r="C23" s="10" t="str">
        <f>IFERROR(VLOOKUP(B23,Planilha4!$A$200:$J$525,2,0)," ")</f>
        <v xml:space="preserve"> </v>
      </c>
      <c r="D23" s="10" t="str">
        <f>IFERROR(VLOOKUP(B23,Planilha4!$A$200:$J$525,3,0)," ")</f>
        <v xml:space="preserve"> </v>
      </c>
      <c r="E23" s="11" t="str">
        <f>IFERROR(VLOOKUP(B23,Planilha4!$A$200:$J$525,4,0)," ")</f>
        <v xml:space="preserve"> </v>
      </c>
      <c r="F23" s="11" t="str">
        <f>IFERROR(VLOOKUP(B23,Planilha4!$A$200:$J$525,5,0)," ")</f>
        <v xml:space="preserve"> </v>
      </c>
      <c r="G23" s="11" t="str">
        <f>IFERROR(VLOOKUP(B23,Planilha4!$A$200:$J$525,6,0)," ")</f>
        <v xml:space="preserve"> </v>
      </c>
      <c r="H23" s="11" t="str">
        <f>IFERROR(VLOOKUP(B23,Planilha4!$A$200:$J$525,7,0)," ")</f>
        <v xml:space="preserve"> </v>
      </c>
      <c r="I23" s="11" t="str">
        <f>IFERROR(VLOOKUP(B23,Planilha4!$A$200:$J$525,8,0)," ")</f>
        <v xml:space="preserve"> </v>
      </c>
      <c r="J23" s="11" t="str">
        <f>IFERROR(VLOOKUP(B23,Planilha4!$A$200:$J$525,9,0)," ")</f>
        <v xml:space="preserve"> </v>
      </c>
      <c r="L23" s="30" t="s">
        <v>18</v>
      </c>
      <c r="M23" s="31">
        <v>1717</v>
      </c>
      <c r="N23" s="32" t="s">
        <v>19</v>
      </c>
      <c r="AJ23" t="str">
        <f t="shared" si="0"/>
        <v/>
      </c>
    </row>
    <row r="24" spans="2:36" ht="15.75" customHeight="1" thickBot="1" x14ac:dyDescent="0.3">
      <c r="B24" s="25"/>
      <c r="C24" s="10" t="str">
        <f>IFERROR(VLOOKUP(B24,Planilha4!$A$200:$J$525,2,0)," ")</f>
        <v xml:space="preserve"> </v>
      </c>
      <c r="D24" s="10" t="str">
        <f>IFERROR(VLOOKUP(B24,Planilha4!$A$200:$J$525,3,0)," ")</f>
        <v xml:space="preserve"> </v>
      </c>
      <c r="E24" s="11" t="str">
        <f>IFERROR(VLOOKUP(B24,Planilha4!$A$200:$J$525,4,0)," ")</f>
        <v xml:space="preserve"> </v>
      </c>
      <c r="F24" s="11" t="str">
        <f>IFERROR(VLOOKUP(B24,Planilha4!$A$200:$J$525,5,0)," ")</f>
        <v xml:space="preserve"> </v>
      </c>
      <c r="G24" s="11" t="str">
        <f>IFERROR(VLOOKUP(B24,Planilha4!$A$200:$J$525,6,0)," ")</f>
        <v xml:space="preserve"> </v>
      </c>
      <c r="H24" s="11" t="str">
        <f>IFERROR(VLOOKUP(B24,Planilha4!$A$200:$J$525,7,0)," ")</f>
        <v xml:space="preserve"> </v>
      </c>
      <c r="I24" s="11" t="str">
        <f>IFERROR(VLOOKUP(B24,Planilha4!$A$200:$J$525,8,0)," ")</f>
        <v xml:space="preserve"> </v>
      </c>
      <c r="J24" s="11" t="str">
        <f>IFERROR(VLOOKUP(B24,Planilha4!$A$200:$J$525,9,0)," ")</f>
        <v xml:space="preserve"> </v>
      </c>
      <c r="L24" s="30" t="s">
        <v>13</v>
      </c>
      <c r="M24" s="31">
        <v>50</v>
      </c>
      <c r="N24" s="32" t="s">
        <v>19</v>
      </c>
      <c r="AJ24" t="str">
        <f t="shared" si="0"/>
        <v/>
      </c>
    </row>
    <row r="25" spans="2:36" ht="15.75" customHeight="1" thickBot="1" x14ac:dyDescent="0.3">
      <c r="B25" s="25"/>
      <c r="C25" s="10" t="str">
        <f>IFERROR(VLOOKUP(B25,Planilha4!$A$200:$J$525,2,0)," ")</f>
        <v xml:space="preserve"> </v>
      </c>
      <c r="D25" s="10" t="str">
        <f>IFERROR(VLOOKUP(B25,Planilha4!$A$200:$J$525,3,0)," ")</f>
        <v xml:space="preserve"> </v>
      </c>
      <c r="E25" s="11" t="str">
        <f>IFERROR(VLOOKUP(B25,Planilha4!$A$200:$J$525,4,0)," ")</f>
        <v xml:space="preserve"> </v>
      </c>
      <c r="F25" s="11" t="str">
        <f>IFERROR(VLOOKUP(B25,Planilha4!$A$200:$J$525,5,0)," ")</f>
        <v xml:space="preserve"> </v>
      </c>
      <c r="G25" s="11" t="str">
        <f>IFERROR(VLOOKUP(B25,Planilha4!$A$200:$J$525,6,0)," ")</f>
        <v xml:space="preserve"> </v>
      </c>
      <c r="H25" s="11" t="str">
        <f>IFERROR(VLOOKUP(B25,Planilha4!$A$200:$J$525,7,0)," ")</f>
        <v xml:space="preserve"> </v>
      </c>
      <c r="I25" s="11" t="str">
        <f>IFERROR(VLOOKUP(B25,Planilha4!$A$200:$J$525,8,0)," ")</f>
        <v xml:space="preserve"> </v>
      </c>
      <c r="J25" s="11" t="str">
        <f>IFERROR(VLOOKUP(B25,Planilha4!$A$200:$J$525,9,0)," ")</f>
        <v xml:space="preserve"> </v>
      </c>
      <c r="L25" s="30" t="s">
        <v>20</v>
      </c>
      <c r="M25" s="31">
        <v>600</v>
      </c>
      <c r="N25" s="32" t="s">
        <v>1</v>
      </c>
      <c r="AJ25" t="str">
        <f t="shared" si="0"/>
        <v/>
      </c>
    </row>
    <row r="26" spans="2:36" ht="15.75" customHeight="1" thickBot="1" x14ac:dyDescent="0.3">
      <c r="B26" s="25"/>
      <c r="C26" s="10" t="str">
        <f>IFERROR(VLOOKUP(B26,Planilha4!$A$200:$J$525,2,0)," ")</f>
        <v xml:space="preserve"> </v>
      </c>
      <c r="D26" s="10" t="str">
        <f>IFERROR(VLOOKUP(B26,Planilha4!$A$200:$J$525,3,0)," ")</f>
        <v xml:space="preserve"> </v>
      </c>
      <c r="E26" s="11" t="str">
        <f>IFERROR(VLOOKUP(B26,Planilha4!$A$200:$J$525,4,0)," ")</f>
        <v xml:space="preserve"> </v>
      </c>
      <c r="F26" s="11" t="str">
        <f>IFERROR(VLOOKUP(B26,Planilha4!$A$200:$J$525,5,0)," ")</f>
        <v xml:space="preserve"> </v>
      </c>
      <c r="G26" s="11" t="str">
        <f>IFERROR(VLOOKUP(B26,Planilha4!$A$200:$J$525,6,0)," ")</f>
        <v xml:space="preserve"> </v>
      </c>
      <c r="H26" s="11" t="str">
        <f>IFERROR(VLOOKUP(B26,Planilha4!$A$200:$J$525,7,0)," ")</f>
        <v xml:space="preserve"> </v>
      </c>
      <c r="I26" s="11" t="str">
        <f>IFERROR(VLOOKUP(B26,Planilha4!$A$200:$J$525,8,0)," ")</f>
        <v xml:space="preserve"> </v>
      </c>
      <c r="J26" s="11" t="str">
        <f>IFERROR(VLOOKUP(B26,Planilha4!$A$200:$J$525,9,0)," ")</f>
        <v xml:space="preserve"> </v>
      </c>
      <c r="L26" s="30" t="s">
        <v>21</v>
      </c>
      <c r="M26" s="31">
        <v>185</v>
      </c>
      <c r="N26" s="32" t="s">
        <v>19</v>
      </c>
      <c r="AJ26" t="str">
        <f t="shared" si="0"/>
        <v/>
      </c>
    </row>
    <row r="27" spans="2:36" ht="15.75" customHeight="1" thickBot="1" x14ac:dyDescent="0.3">
      <c r="B27" s="25"/>
      <c r="C27" s="10" t="str">
        <f>IFERROR(VLOOKUP(B27,Planilha4!$A$200:$J$525,2,0)," ")</f>
        <v xml:space="preserve"> </v>
      </c>
      <c r="D27" s="10" t="str">
        <f>IFERROR(VLOOKUP(B27,Planilha4!$A$200:$J$525,3,0)," ")</f>
        <v xml:space="preserve"> </v>
      </c>
      <c r="E27" s="11" t="str">
        <f>IFERROR(VLOOKUP(B27,Planilha4!$A$200:$J$525,4,0)," ")</f>
        <v xml:space="preserve"> </v>
      </c>
      <c r="F27" s="11" t="str">
        <f>IFERROR(VLOOKUP(B27,Planilha4!$A$200:$J$525,5,0)," ")</f>
        <v xml:space="preserve"> </v>
      </c>
      <c r="G27" s="11" t="str">
        <f>IFERROR(VLOOKUP(B27,Planilha4!$A$200:$J$525,6,0)," ")</f>
        <v xml:space="preserve"> </v>
      </c>
      <c r="H27" s="11" t="str">
        <f>IFERROR(VLOOKUP(B27,Planilha4!$A$200:$J$525,7,0)," ")</f>
        <v xml:space="preserve"> </v>
      </c>
      <c r="I27" s="11" t="str">
        <f>IFERROR(VLOOKUP(B27,Planilha4!$A$200:$J$525,8,0)," ")</f>
        <v xml:space="preserve"> </v>
      </c>
      <c r="J27" s="11" t="str">
        <f>IFERROR(VLOOKUP(B27,Planilha4!$A$200:$J$525,9,0)," ")</f>
        <v xml:space="preserve"> </v>
      </c>
      <c r="L27" s="30" t="s">
        <v>29</v>
      </c>
      <c r="M27" s="31">
        <v>150</v>
      </c>
      <c r="N27" s="32" t="s">
        <v>19</v>
      </c>
      <c r="AJ27" t="str">
        <f t="shared" si="0"/>
        <v/>
      </c>
    </row>
    <row r="28" spans="2:36" ht="15.75" customHeight="1" thickBot="1" x14ac:dyDescent="0.3">
      <c r="B28" s="25"/>
      <c r="C28" s="10" t="str">
        <f>IFERROR(VLOOKUP(B28,Planilha4!$A$200:$J$525,2,0)," ")</f>
        <v xml:space="preserve"> </v>
      </c>
      <c r="D28" s="10" t="str">
        <f>IFERROR(VLOOKUP(B28,Planilha4!$A$200:$J$525,3,0)," ")</f>
        <v xml:space="preserve"> </v>
      </c>
      <c r="E28" s="11" t="str">
        <f>IFERROR(VLOOKUP(B28,Planilha4!$A$200:$J$525,4,0)," ")</f>
        <v xml:space="preserve"> </v>
      </c>
      <c r="F28" s="11" t="str">
        <f>IFERROR(VLOOKUP(B28,Planilha4!$A$200:$J$525,5,0)," ")</f>
        <v xml:space="preserve"> </v>
      </c>
      <c r="G28" s="11" t="str">
        <f>IFERROR(VLOOKUP(B28,Planilha4!$A$200:$J$525,6,0)," ")</f>
        <v xml:space="preserve"> </v>
      </c>
      <c r="H28" s="11" t="str">
        <f>IFERROR(VLOOKUP(B28,Planilha4!$A$200:$J$525,7,0)," ")</f>
        <v xml:space="preserve"> </v>
      </c>
      <c r="I28" s="11" t="str">
        <f>IFERROR(VLOOKUP(B28,Planilha4!$A$200:$J$525,8,0)," ")</f>
        <v xml:space="preserve"> </v>
      </c>
      <c r="J28" s="11" t="str">
        <f>IFERROR(VLOOKUP(B28,Planilha4!$A$200:$J$525,9,0)," ")</f>
        <v xml:space="preserve"> </v>
      </c>
      <c r="AJ28" t="str">
        <f t="shared" si="0"/>
        <v/>
      </c>
    </row>
    <row r="29" spans="2:36" ht="15.75" customHeight="1" thickBot="1" x14ac:dyDescent="0.3">
      <c r="B29" s="25"/>
      <c r="C29" s="10" t="str">
        <f>IFERROR(VLOOKUP(B29,Planilha4!$A$200:$J$525,2,0)," ")</f>
        <v xml:space="preserve"> </v>
      </c>
      <c r="D29" s="10" t="str">
        <f>IFERROR(VLOOKUP(B29,Planilha4!$A$200:$J$525,3,0)," ")</f>
        <v xml:space="preserve"> </v>
      </c>
      <c r="E29" s="11" t="str">
        <f>IFERROR(VLOOKUP(B29,Planilha4!$A$200:$J$525,4,0)," ")</f>
        <v xml:space="preserve"> </v>
      </c>
      <c r="F29" s="11" t="str">
        <f>IFERROR(VLOOKUP(B29,Planilha4!$A$200:$J$525,5,0)," ")</f>
        <v xml:space="preserve"> </v>
      </c>
      <c r="G29" s="11" t="str">
        <f>IFERROR(VLOOKUP(B29,Planilha4!$A$200:$J$525,6,0)," ")</f>
        <v xml:space="preserve"> </v>
      </c>
      <c r="H29" s="11" t="str">
        <f>IFERROR(VLOOKUP(B29,Planilha4!$A$200:$J$525,7,0)," ")</f>
        <v xml:space="preserve"> </v>
      </c>
      <c r="I29" s="11" t="str">
        <f>IFERROR(VLOOKUP(B29,Planilha4!$A$200:$J$525,8,0)," ")</f>
        <v xml:space="preserve"> </v>
      </c>
      <c r="J29" s="11" t="str">
        <f>IFERROR(VLOOKUP(B29,Planilha4!$A$200:$J$525,9,0)," ")</f>
        <v xml:space="preserve"> </v>
      </c>
      <c r="L29" s="33" t="s">
        <v>25</v>
      </c>
      <c r="M29" s="34"/>
      <c r="N29" s="35"/>
      <c r="AJ29" t="str">
        <f t="shared" si="0"/>
        <v/>
      </c>
    </row>
    <row r="30" spans="2:36" ht="15.75" customHeight="1" thickBot="1" x14ac:dyDescent="0.3">
      <c r="B30" s="25"/>
      <c r="C30" s="10" t="str">
        <f>IFERROR(VLOOKUP(B30,Planilha4!$A$200:$J$525,2,0)," ")</f>
        <v xml:space="preserve"> </v>
      </c>
      <c r="D30" s="10" t="str">
        <f>IFERROR(VLOOKUP(B30,Planilha4!$A$200:$J$525,3,0)," ")</f>
        <v xml:space="preserve"> </v>
      </c>
      <c r="E30" s="11" t="str">
        <f>IFERROR(VLOOKUP(B30,Planilha4!$A$200:$J$525,4,0)," ")</f>
        <v xml:space="preserve"> </v>
      </c>
      <c r="F30" s="11" t="str">
        <f>IFERROR(VLOOKUP(B30,Planilha4!$A$200:$J$525,5,0)," ")</f>
        <v xml:space="preserve"> </v>
      </c>
      <c r="G30" s="11" t="str">
        <f>IFERROR(VLOOKUP(B30,Planilha4!$A$200:$J$525,6,0)," ")</f>
        <v xml:space="preserve"> </v>
      </c>
      <c r="H30" s="11" t="str">
        <f>IFERROR(VLOOKUP(B30,Planilha4!$A$200:$J$525,7,0)," ")</f>
        <v xml:space="preserve"> </v>
      </c>
      <c r="I30" s="11" t="str">
        <f>IFERROR(VLOOKUP(B30,Planilha4!$A$200:$J$525,8,0)," ")</f>
        <v xml:space="preserve"> </v>
      </c>
      <c r="J30" s="11" t="str">
        <f>IFERROR(VLOOKUP(B30,Planilha4!$A$200:$J$525,9,0)," ")</f>
        <v xml:space="preserve"> </v>
      </c>
      <c r="L30" s="14" t="s">
        <v>22</v>
      </c>
      <c r="M30" s="13" t="s">
        <v>23</v>
      </c>
      <c r="N30" s="13" t="s">
        <v>24</v>
      </c>
      <c r="AJ30" t="str">
        <f t="shared" si="0"/>
        <v/>
      </c>
    </row>
    <row r="31" spans="2:36" ht="15.75" customHeight="1" thickBot="1" x14ac:dyDescent="0.3">
      <c r="B31" s="25"/>
      <c r="C31" s="10" t="str">
        <f>IFERROR(VLOOKUP(B31,Planilha4!$A$200:$J$525,2,0)," ")</f>
        <v xml:space="preserve"> </v>
      </c>
      <c r="D31" s="10" t="str">
        <f>IFERROR(VLOOKUP(B31,Planilha4!$A$200:$J$525,3,0)," ")</f>
        <v xml:space="preserve"> </v>
      </c>
      <c r="E31" s="11" t="str">
        <f>IFERROR(VLOOKUP(B31,Planilha4!$A$200:$J$525,4,0)," ")</f>
        <v xml:space="preserve"> </v>
      </c>
      <c r="F31" s="11" t="str">
        <f>IFERROR(VLOOKUP(B31,Planilha4!$A$200:$J$525,5,0)," ")</f>
        <v xml:space="preserve"> </v>
      </c>
      <c r="G31" s="11" t="str">
        <f>IFERROR(VLOOKUP(B31,Planilha4!$A$200:$J$525,6,0)," ")</f>
        <v xml:space="preserve"> </v>
      </c>
      <c r="H31" s="11" t="str">
        <f>IFERROR(VLOOKUP(B31,Planilha4!$A$200:$J$525,7,0)," ")</f>
        <v xml:space="preserve"> </v>
      </c>
      <c r="I31" s="11" t="str">
        <f>IFERROR(VLOOKUP(B31,Planilha4!$A$200:$J$525,8,0)," ")</f>
        <v xml:space="preserve"> </v>
      </c>
      <c r="J31" s="11" t="str">
        <f>IFERROR(VLOOKUP(B31,Planilha4!$A$200:$J$525,9,0)," ")</f>
        <v xml:space="preserve"> </v>
      </c>
      <c r="L31" s="15" t="s">
        <v>26</v>
      </c>
      <c r="M31" s="29">
        <v>600</v>
      </c>
      <c r="N31" s="16" t="s">
        <v>1</v>
      </c>
      <c r="AJ31" t="str">
        <f t="shared" si="0"/>
        <v/>
      </c>
    </row>
    <row r="32" spans="2:36" ht="15.75" customHeight="1" thickBot="1" x14ac:dyDescent="0.3">
      <c r="B32" s="25"/>
      <c r="C32" s="10" t="str">
        <f>IFERROR(VLOOKUP(B32,Planilha4!$A$200:$J$525,2,0)," ")</f>
        <v xml:space="preserve"> </v>
      </c>
      <c r="D32" s="10" t="str">
        <f>IFERROR(VLOOKUP(B32,Planilha4!$A$200:$J$525,3,0)," ")</f>
        <v xml:space="preserve"> </v>
      </c>
      <c r="E32" s="11" t="str">
        <f>IFERROR(VLOOKUP(B32,Planilha4!$A$200:$J$525,4,0)," ")</f>
        <v xml:space="preserve"> </v>
      </c>
      <c r="F32" s="11" t="str">
        <f>IFERROR(VLOOKUP(B32,Planilha4!$A$200:$J$525,5,0)," ")</f>
        <v xml:space="preserve"> </v>
      </c>
      <c r="G32" s="11" t="str">
        <f>IFERROR(VLOOKUP(B32,Planilha4!$A$200:$J$525,6,0)," ")</f>
        <v xml:space="preserve"> </v>
      </c>
      <c r="H32" s="11" t="str">
        <f>IFERROR(VLOOKUP(B32,Planilha4!$A$200:$J$525,7,0)," ")</f>
        <v xml:space="preserve"> </v>
      </c>
      <c r="I32" s="11" t="str">
        <f>IFERROR(VLOOKUP(B32,Planilha4!$A$200:$J$525,8,0)," ")</f>
        <v xml:space="preserve"> </v>
      </c>
      <c r="J32" s="11" t="str">
        <f>IFERROR(VLOOKUP(B32,Planilha4!$A$200:$J$525,9,0)," ")</f>
        <v xml:space="preserve"> </v>
      </c>
      <c r="L32" s="15" t="s">
        <v>27</v>
      </c>
      <c r="M32" s="29">
        <v>600</v>
      </c>
      <c r="N32" s="16" t="s">
        <v>1</v>
      </c>
      <c r="AJ32" t="str">
        <f t="shared" si="0"/>
        <v/>
      </c>
    </row>
    <row r="33" spans="2:36" ht="15.75" customHeight="1" thickBot="1" x14ac:dyDescent="0.3">
      <c r="B33" s="25"/>
      <c r="C33" s="10" t="str">
        <f>IFERROR(VLOOKUP(B33,Planilha4!$A$200:$J$525,2,0)," ")</f>
        <v xml:space="preserve"> </v>
      </c>
      <c r="D33" s="10" t="str">
        <f>IFERROR(VLOOKUP(B33,Planilha4!$A$200:$J$525,3,0)," ")</f>
        <v xml:space="preserve"> </v>
      </c>
      <c r="E33" s="11" t="str">
        <f>IFERROR(VLOOKUP(B33,Planilha4!$A$200:$J$525,4,0)," ")</f>
        <v xml:space="preserve"> </v>
      </c>
      <c r="F33" s="11" t="str">
        <f>IFERROR(VLOOKUP(B33,Planilha4!$A$200:$J$525,5,0)," ")</f>
        <v xml:space="preserve"> </v>
      </c>
      <c r="G33" s="11" t="str">
        <f>IFERROR(VLOOKUP(B33,Planilha4!$A$200:$J$525,6,0)," ")</f>
        <v xml:space="preserve"> </v>
      </c>
      <c r="H33" s="11" t="str">
        <f>IFERROR(VLOOKUP(B33,Planilha4!$A$200:$J$525,7,0)," ")</f>
        <v xml:space="preserve"> </v>
      </c>
      <c r="I33" s="11" t="str">
        <f>IFERROR(VLOOKUP(B33,Planilha4!$A$200:$J$525,8,0)," ")</f>
        <v xml:space="preserve"> </v>
      </c>
      <c r="J33" s="11" t="str">
        <f>IFERROR(VLOOKUP(B33,Planilha4!$A$200:$J$525,9,0)," ")</f>
        <v xml:space="preserve"> </v>
      </c>
      <c r="L33" s="15" t="s">
        <v>28</v>
      </c>
      <c r="M33" s="29">
        <v>850</v>
      </c>
      <c r="N33" s="16" t="s">
        <v>1</v>
      </c>
      <c r="AJ33" t="str">
        <f>LEFT(B33,14)</f>
        <v/>
      </c>
    </row>
    <row r="34" spans="2:36" ht="15.75" customHeight="1" x14ac:dyDescent="0.25">
      <c r="B34" s="25"/>
      <c r="C34" s="10" t="str">
        <f>IFERROR(VLOOKUP(B34,Planilha4!$A$200:$J$525,2,0)," ")</f>
        <v xml:space="preserve"> </v>
      </c>
      <c r="D34" s="10" t="str">
        <f>IFERROR(VLOOKUP(B34,Planilha4!$A$200:$J$525,3,0)," ")</f>
        <v xml:space="preserve"> </v>
      </c>
      <c r="E34" s="11" t="str">
        <f>IFERROR(VLOOKUP(B34,Planilha4!$A$200:$J$525,4,0)," ")</f>
        <v xml:space="preserve"> </v>
      </c>
      <c r="F34" s="11" t="str">
        <f>IFERROR(VLOOKUP(B34,Planilha4!$A$200:$J$525,5,0)," ")</f>
        <v xml:space="preserve"> </v>
      </c>
      <c r="G34" s="11" t="str">
        <f>IFERROR(VLOOKUP(B34,Planilha4!$A$200:$J$525,6,0)," ")</f>
        <v xml:space="preserve"> </v>
      </c>
      <c r="H34" s="11" t="str">
        <f>IFERROR(VLOOKUP(B34,Planilha4!$A$200:$J$525,7,0)," ")</f>
        <v xml:space="preserve"> </v>
      </c>
      <c r="I34" s="11" t="str">
        <f>IFERROR(VLOOKUP(B34,Planilha4!$A$200:$J$525,8,0)," ")</f>
        <v xml:space="preserve"> </v>
      </c>
      <c r="J34" s="11" t="str">
        <f>IFERROR(VLOOKUP(B34,Planilha4!$A$200:$J$525,9,0)," ")</f>
        <v xml:space="preserve"> </v>
      </c>
      <c r="AJ34" t="str">
        <f t="shared" si="0"/>
        <v/>
      </c>
    </row>
    <row r="35" spans="2:36" ht="15.75" customHeight="1" x14ac:dyDescent="0.25">
      <c r="B35" s="25"/>
      <c r="C35" s="10" t="str">
        <f>IFERROR(VLOOKUP(B35,Planilha4!$A$200:$J$525,2,0)," ")</f>
        <v xml:space="preserve"> </v>
      </c>
      <c r="D35" s="10" t="str">
        <f>IFERROR(VLOOKUP(B35,Planilha4!$A$200:$J$525,3,0)," ")</f>
        <v xml:space="preserve"> </v>
      </c>
      <c r="E35" s="11" t="str">
        <f>IFERROR(VLOOKUP(B35,Planilha4!$A$200:$J$525,4,0)," ")</f>
        <v xml:space="preserve"> </v>
      </c>
      <c r="F35" s="11" t="str">
        <f>IFERROR(VLOOKUP(B35,Planilha4!$A$200:$J$525,5,0)," ")</f>
        <v xml:space="preserve"> </v>
      </c>
      <c r="G35" s="11" t="str">
        <f>IFERROR(VLOOKUP(B35,Planilha4!$A$200:$J$525,6,0)," ")</f>
        <v xml:space="preserve"> </v>
      </c>
      <c r="H35" s="11" t="str">
        <f>IFERROR(VLOOKUP(B35,Planilha4!$A$200:$J$525,7,0)," ")</f>
        <v xml:space="preserve"> </v>
      </c>
      <c r="I35" s="11" t="str">
        <f>IFERROR(VLOOKUP(B35,Planilha4!$A$200:$J$525,8,0)," ")</f>
        <v xml:space="preserve"> </v>
      </c>
      <c r="J35" s="11" t="str">
        <f>IFERROR(VLOOKUP(B35,Planilha4!$A$200:$J$525,9,0)," ")</f>
        <v xml:space="preserve"> </v>
      </c>
      <c r="L35" t="s">
        <v>41</v>
      </c>
      <c r="AJ35" t="str">
        <f t="shared" si="0"/>
        <v/>
      </c>
    </row>
    <row r="36" spans="2:36" ht="15.75" customHeight="1" x14ac:dyDescent="0.25">
      <c r="B36" s="25"/>
      <c r="C36" s="10" t="str">
        <f>IFERROR(VLOOKUP(B36,Planilha4!$A$200:$J$525,2,0)," ")</f>
        <v xml:space="preserve"> </v>
      </c>
      <c r="D36" s="10" t="str">
        <f>IFERROR(VLOOKUP(B36,Planilha4!$A$200:$J$525,3,0)," ")</f>
        <v xml:space="preserve"> </v>
      </c>
      <c r="E36" s="11" t="str">
        <f>IFERROR(VLOOKUP(B36,Planilha4!$A$200:$J$525,4,0)," ")</f>
        <v xml:space="preserve"> </v>
      </c>
      <c r="F36" s="11" t="str">
        <f>IFERROR(VLOOKUP(B36,Planilha4!$A$200:$J$525,5,0)," ")</f>
        <v xml:space="preserve"> </v>
      </c>
      <c r="G36" s="11" t="str">
        <f>IFERROR(VLOOKUP(B36,Planilha4!$A$200:$J$525,6,0)," ")</f>
        <v xml:space="preserve"> </v>
      </c>
      <c r="H36" s="11" t="str">
        <f>IFERROR(VLOOKUP(B36,Planilha4!$A$200:$J$525,7,0)," ")</f>
        <v xml:space="preserve"> </v>
      </c>
      <c r="I36" s="11" t="str">
        <f>IFERROR(VLOOKUP(B36,Planilha4!$A$200:$J$525,8,0)," ")</f>
        <v xml:space="preserve"> </v>
      </c>
      <c r="J36" s="11" t="str">
        <f>IFERROR(VLOOKUP(B36,Planilha4!$A$200:$J$525,9,0)," ")</f>
        <v xml:space="preserve"> </v>
      </c>
      <c r="L36" t="s">
        <v>40</v>
      </c>
      <c r="AJ36" t="str">
        <f t="shared" si="0"/>
        <v/>
      </c>
    </row>
    <row r="37" spans="2:36" ht="15.75" customHeight="1" x14ac:dyDescent="0.25">
      <c r="B37" s="25"/>
      <c r="C37" s="10" t="str">
        <f>IFERROR(VLOOKUP(B37,Planilha4!$A$200:$J$525,2,0)," ")</f>
        <v xml:space="preserve"> </v>
      </c>
      <c r="D37" s="10" t="str">
        <f>IFERROR(VLOOKUP(B37,Planilha4!$A$200:$J$525,3,0)," ")</f>
        <v xml:space="preserve"> </v>
      </c>
      <c r="E37" s="11" t="str">
        <f>IFERROR(VLOOKUP(B37,Planilha4!$A$200:$J$525,4,0)," ")</f>
        <v xml:space="preserve"> </v>
      </c>
      <c r="F37" s="11" t="str">
        <f>IFERROR(VLOOKUP(B37,Planilha4!$A$200:$J$525,5,0)," ")</f>
        <v xml:space="preserve"> </v>
      </c>
      <c r="G37" s="11" t="str">
        <f>IFERROR(VLOOKUP(B37,Planilha4!$A$200:$J$525,6,0)," ")</f>
        <v xml:space="preserve"> </v>
      </c>
      <c r="H37" s="11" t="str">
        <f>IFERROR(VLOOKUP(B37,Planilha4!$A$200:$J$525,7,0)," ")</f>
        <v xml:space="preserve"> </v>
      </c>
      <c r="I37" s="11" t="str">
        <f>IFERROR(VLOOKUP(B37,Planilha4!$A$200:$J$525,8,0)," ")</f>
        <v xml:space="preserve"> </v>
      </c>
      <c r="J37" s="11" t="str">
        <f>IFERROR(VLOOKUP(B37,Planilha4!$A$200:$J$525,9,0)," ")</f>
        <v xml:space="preserve"> </v>
      </c>
      <c r="AJ37" t="str">
        <f t="shared" si="0"/>
        <v/>
      </c>
    </row>
    <row r="38" spans="2:36" ht="15.75" customHeight="1" x14ac:dyDescent="0.25">
      <c r="B38" s="25"/>
      <c r="C38" s="10" t="str">
        <f>IFERROR(VLOOKUP(B38,Planilha4!$A$200:$J$525,2,0)," ")</f>
        <v xml:space="preserve"> </v>
      </c>
      <c r="D38" s="10" t="str">
        <f>IFERROR(VLOOKUP(B38,Planilha4!$A$200:$J$525,3,0)," ")</f>
        <v xml:space="preserve"> </v>
      </c>
      <c r="E38" s="11" t="str">
        <f>IFERROR(VLOOKUP(B38,Planilha4!$A$200:$J$525,4,0)," ")</f>
        <v xml:space="preserve"> </v>
      </c>
      <c r="F38" s="11" t="str">
        <f>IFERROR(VLOOKUP(B38,Planilha4!$A$200:$J$525,5,0)," ")</f>
        <v xml:space="preserve"> </v>
      </c>
      <c r="G38" s="11" t="str">
        <f>IFERROR(VLOOKUP(B38,Planilha4!$A$200:$J$525,6,0)," ")</f>
        <v xml:space="preserve"> </v>
      </c>
      <c r="H38" s="11" t="str">
        <f>IFERROR(VLOOKUP(B38,Planilha4!$A$200:$J$525,7,0)," ")</f>
        <v xml:space="preserve"> </v>
      </c>
      <c r="I38" s="11" t="str">
        <f>IFERROR(VLOOKUP(B38,Planilha4!$A$200:$J$525,8,0)," ")</f>
        <v xml:space="preserve"> </v>
      </c>
      <c r="J38" s="11" t="str">
        <f>IFERROR(VLOOKUP(B38,Planilha4!$A$200:$J$525,9,0)," ")</f>
        <v xml:space="preserve"> </v>
      </c>
    </row>
    <row r="39" spans="2:36" ht="15.75" customHeight="1" x14ac:dyDescent="0.25">
      <c r="B39" s="25"/>
      <c r="C39" s="10" t="str">
        <f>IFERROR(VLOOKUP(B39,Planilha4!$A$200:$J$525,2,0)," ")</f>
        <v xml:space="preserve"> </v>
      </c>
      <c r="D39" s="10" t="str">
        <f>IFERROR(VLOOKUP(B39,Planilha4!$A$200:$J$525,3,0)," ")</f>
        <v xml:space="preserve"> </v>
      </c>
      <c r="E39" s="11" t="str">
        <f>IFERROR(VLOOKUP(B39,Planilha4!$A$200:$J$525,4,0)," ")</f>
        <v xml:space="preserve"> </v>
      </c>
      <c r="F39" s="11" t="str">
        <f>IFERROR(VLOOKUP(B39,Planilha4!$A$200:$J$525,5,0)," ")</f>
        <v xml:space="preserve"> </v>
      </c>
      <c r="G39" s="11" t="str">
        <f>IFERROR(VLOOKUP(B39,Planilha4!$A$200:$J$525,6,0)," ")</f>
        <v xml:space="preserve"> </v>
      </c>
      <c r="H39" s="11" t="str">
        <f>IFERROR(VLOOKUP(B39,Planilha4!$A$200:$J$525,7,0)," ")</f>
        <v xml:space="preserve"> </v>
      </c>
      <c r="I39" s="11" t="str">
        <f>IFERROR(VLOOKUP(B39,Planilha4!$A$200:$J$525,8,0)," ")</f>
        <v xml:space="preserve"> </v>
      </c>
      <c r="J39" s="11" t="str">
        <f>IFERROR(VLOOKUP(B39,Planilha4!$A$200:$J$525,9,0)," ")</f>
        <v xml:space="preserve"> </v>
      </c>
    </row>
    <row r="40" spans="2:36" ht="15.75" customHeight="1" x14ac:dyDescent="0.25">
      <c r="B40" s="25"/>
      <c r="C40" s="10" t="str">
        <f>IFERROR(VLOOKUP(B40,Planilha4!$A$200:$J$525,2,0)," ")</f>
        <v xml:space="preserve"> </v>
      </c>
      <c r="D40" s="10" t="str">
        <f>IFERROR(VLOOKUP(B40,Planilha4!$A$200:$J$525,3,0)," ")</f>
        <v xml:space="preserve"> </v>
      </c>
      <c r="E40" s="11" t="str">
        <f>IFERROR(VLOOKUP(B40,Planilha4!$A$200:$J$525,4,0)," ")</f>
        <v xml:space="preserve"> </v>
      </c>
      <c r="F40" s="11" t="str">
        <f>IFERROR(VLOOKUP(B40,Planilha4!$A$200:$J$525,5,0)," ")</f>
        <v xml:space="preserve"> </v>
      </c>
      <c r="G40" s="11" t="str">
        <f>IFERROR(VLOOKUP(B40,Planilha4!$A$200:$J$525,6,0)," ")</f>
        <v xml:space="preserve"> </v>
      </c>
      <c r="H40" s="11" t="str">
        <f>IFERROR(VLOOKUP(B40,Planilha4!$A$200:$J$525,7,0)," ")</f>
        <v xml:space="preserve"> </v>
      </c>
      <c r="I40" s="11" t="str">
        <f>IFERROR(VLOOKUP(B40,Planilha4!$A$200:$J$525,8,0)," ")</f>
        <v xml:space="preserve"> </v>
      </c>
      <c r="J40" s="11" t="str">
        <f>IFERROR(VLOOKUP(B40,Planilha4!$A$200:$J$525,9,0)," ")</f>
        <v xml:space="preserve"> </v>
      </c>
    </row>
    <row r="41" spans="2:36" ht="15.75" customHeight="1" x14ac:dyDescent="0.25">
      <c r="B41" s="25"/>
      <c r="C41" s="10" t="str">
        <f>IFERROR(VLOOKUP(B41,Planilha4!$A$200:$J$525,2,0)," ")</f>
        <v xml:space="preserve"> </v>
      </c>
      <c r="D41" s="10" t="str">
        <f>IFERROR(VLOOKUP(B41,Planilha4!$A$200:$J$525,3,0)," ")</f>
        <v xml:space="preserve"> </v>
      </c>
      <c r="E41" s="11" t="str">
        <f>IFERROR(VLOOKUP(B41,Planilha4!$A$200:$J$525,4,0)," ")</f>
        <v xml:space="preserve"> </v>
      </c>
      <c r="F41" s="11" t="str">
        <f>IFERROR(VLOOKUP(B41,Planilha4!$A$200:$J$525,5,0)," ")</f>
        <v xml:space="preserve"> </v>
      </c>
      <c r="G41" s="11" t="str">
        <f>IFERROR(VLOOKUP(B41,Planilha4!$A$200:$J$525,6,0)," ")</f>
        <v xml:space="preserve"> </v>
      </c>
      <c r="H41" s="11" t="str">
        <f>IFERROR(VLOOKUP(B41,Planilha4!$A$200:$J$525,7,0)," ")</f>
        <v xml:space="preserve"> </v>
      </c>
      <c r="I41" s="11" t="str">
        <f>IFERROR(VLOOKUP(B41,Planilha4!$A$200:$J$525,8,0)," ")</f>
        <v xml:space="preserve"> </v>
      </c>
      <c r="J41" s="11" t="str">
        <f>IFERROR(VLOOKUP(B41,Planilha4!$A$200:$J$525,9,0)," ")</f>
        <v xml:space="preserve"> </v>
      </c>
    </row>
    <row r="42" spans="2:36" ht="15.75" customHeight="1" x14ac:dyDescent="0.25">
      <c r="B42" s="25"/>
      <c r="C42" s="10" t="str">
        <f>IFERROR(VLOOKUP(B42,Planilha4!$A$200:$J$525,2,0)," ")</f>
        <v xml:space="preserve"> </v>
      </c>
      <c r="D42" s="10" t="str">
        <f>IFERROR(VLOOKUP(B42,Planilha4!$A$200:$J$525,3,0)," ")</f>
        <v xml:space="preserve"> </v>
      </c>
      <c r="E42" s="11" t="str">
        <f>IFERROR(VLOOKUP(B42,Planilha4!$A$200:$J$525,4,0)," ")</f>
        <v xml:space="preserve"> </v>
      </c>
      <c r="F42" s="11" t="str">
        <f>IFERROR(VLOOKUP(B42,Planilha4!$A$200:$J$525,5,0)," ")</f>
        <v xml:space="preserve"> </v>
      </c>
      <c r="G42" s="11" t="str">
        <f>IFERROR(VLOOKUP(B42,Planilha4!$A$200:$J$525,6,0)," ")</f>
        <v xml:space="preserve"> </v>
      </c>
      <c r="H42" s="11" t="str">
        <f>IFERROR(VLOOKUP(B42,Planilha4!$A$200:$J$525,7,0)," ")</f>
        <v xml:space="preserve"> </v>
      </c>
      <c r="I42" s="11" t="str">
        <f>IFERROR(VLOOKUP(B42,Planilha4!$A$200:$J$525,8,0)," ")</f>
        <v xml:space="preserve"> </v>
      </c>
      <c r="J42" s="11" t="str">
        <f>IFERROR(VLOOKUP(B42,Planilha4!$A$200:$J$525,9,0)," ")</f>
        <v xml:space="preserve"> </v>
      </c>
    </row>
    <row r="43" spans="2:36" x14ac:dyDescent="0.25">
      <c r="B43" s="25"/>
      <c r="C43" s="10" t="str">
        <f>IFERROR(VLOOKUP(B43,Planilha4!$A$200:$J$525,2,0)," ")</f>
        <v xml:space="preserve"> </v>
      </c>
      <c r="D43" s="10" t="str">
        <f>IFERROR(VLOOKUP(B43,Planilha4!$A$200:$J$525,3,0)," ")</f>
        <v xml:space="preserve"> </v>
      </c>
      <c r="E43" s="11" t="str">
        <f>IFERROR(VLOOKUP(B43,Planilha4!$A$200:$J$525,4,0)," ")</f>
        <v xml:space="preserve"> </v>
      </c>
      <c r="F43" s="11" t="str">
        <f>IFERROR(VLOOKUP(B43,Planilha4!$A$200:$J$525,5,0)," ")</f>
        <v xml:space="preserve"> </v>
      </c>
      <c r="G43" s="11" t="str">
        <f>IFERROR(VLOOKUP(B43,Planilha4!$A$200:$J$525,6,0)," ")</f>
        <v xml:space="preserve"> </v>
      </c>
      <c r="H43" s="11" t="str">
        <f>IFERROR(VLOOKUP(B43,Planilha4!$A$200:$J$525,7,0)," ")</f>
        <v xml:space="preserve"> </v>
      </c>
      <c r="I43" s="11" t="str">
        <f>IFERROR(VLOOKUP(B43,Planilha4!$A$200:$J$525,8,0)," ")</f>
        <v xml:space="preserve"> </v>
      </c>
      <c r="J43" s="11" t="str">
        <f>IFERROR(VLOOKUP(B43,Planilha4!$A$200:$J$525,9,0)," ")</f>
        <v xml:space="preserve"> </v>
      </c>
    </row>
    <row r="44" spans="2:36" x14ac:dyDescent="0.25">
      <c r="B44" s="25"/>
      <c r="C44" s="10" t="str">
        <f>IFERROR(VLOOKUP(B44,Planilha4!$A$200:$J$525,2,0)," ")</f>
        <v xml:space="preserve"> </v>
      </c>
      <c r="D44" s="10" t="str">
        <f>IFERROR(VLOOKUP(B44,Planilha4!$A$200:$J$525,3,0)," ")</f>
        <v xml:space="preserve"> </v>
      </c>
      <c r="E44" s="11" t="str">
        <f>IFERROR(VLOOKUP(B44,Planilha4!$A$200:$J$525,4,0)," ")</f>
        <v xml:space="preserve"> </v>
      </c>
      <c r="F44" s="11" t="str">
        <f>IFERROR(VLOOKUP(B44,Planilha4!$A$200:$J$525,5,0)," ")</f>
        <v xml:space="preserve"> </v>
      </c>
      <c r="G44" s="11" t="str">
        <f>IFERROR(VLOOKUP(B44,Planilha4!$A$200:$J$525,6,0)," ")</f>
        <v xml:space="preserve"> </v>
      </c>
      <c r="H44" s="11" t="str">
        <f>IFERROR(VLOOKUP(B44,Planilha4!$A$200:$J$525,7,0)," ")</f>
        <v xml:space="preserve"> </v>
      </c>
      <c r="I44" s="11" t="str">
        <f>IFERROR(VLOOKUP(B44,Planilha4!$A$200:$J$525,8,0)," ")</f>
        <v xml:space="preserve"> </v>
      </c>
      <c r="J44" s="11" t="str">
        <f>IFERROR(VLOOKUP(B44,Planilha4!$A$200:$J$525,9,0)," ")</f>
        <v xml:space="preserve"> </v>
      </c>
    </row>
    <row r="45" spans="2:36" x14ac:dyDescent="0.25">
      <c r="B45" s="25"/>
      <c r="C45" s="10" t="str">
        <f>IFERROR(VLOOKUP(B45,Planilha4!$A$200:$J$525,2,0)," ")</f>
        <v xml:space="preserve"> </v>
      </c>
      <c r="D45" s="10" t="str">
        <f>IFERROR(VLOOKUP(B45,Planilha4!$A$200:$J$525,3,0)," ")</f>
        <v xml:space="preserve"> </v>
      </c>
      <c r="E45" s="11" t="str">
        <f>IFERROR(VLOOKUP(B45,Planilha4!$A$200:$J$525,4,0)," ")</f>
        <v xml:space="preserve"> </v>
      </c>
      <c r="F45" s="11" t="str">
        <f>IFERROR(VLOOKUP(B45,Planilha4!$A$200:$J$525,5,0)," ")</f>
        <v xml:space="preserve"> </v>
      </c>
      <c r="G45" s="11" t="str">
        <f>IFERROR(VLOOKUP(B45,Planilha4!$A$200:$J$525,6,0)," ")</f>
        <v xml:space="preserve"> </v>
      </c>
      <c r="H45" s="11" t="str">
        <f>IFERROR(VLOOKUP(B45,Planilha4!$A$200:$J$525,7,0)," ")</f>
        <v xml:space="preserve"> </v>
      </c>
      <c r="I45" s="11" t="str">
        <f>IFERROR(VLOOKUP(B45,Planilha4!$A$200:$J$525,8,0)," ")</f>
        <v xml:space="preserve"> </v>
      </c>
      <c r="J45" s="11" t="str">
        <f>IFERROR(VLOOKUP(B45,Planilha4!$A$200:$J$525,9,0)," ")</f>
        <v xml:space="preserve"> </v>
      </c>
    </row>
    <row r="46" spans="2:36" x14ac:dyDescent="0.25">
      <c r="B46" s="25"/>
      <c r="C46" s="10" t="str">
        <f>IFERROR(VLOOKUP(B46,Planilha4!$A$200:$J$525,2,0)," ")</f>
        <v xml:space="preserve"> </v>
      </c>
      <c r="D46" s="10" t="str">
        <f>IFERROR(VLOOKUP(B46,Planilha4!$A$200:$J$525,3,0)," ")</f>
        <v xml:space="preserve"> </v>
      </c>
      <c r="E46" s="11" t="str">
        <f>IFERROR(VLOOKUP(B46,Planilha4!$A$200:$J$525,4,0)," ")</f>
        <v xml:space="preserve"> </v>
      </c>
      <c r="F46" s="11" t="str">
        <f>IFERROR(VLOOKUP(B46,Planilha4!$A$200:$J$525,5,0)," ")</f>
        <v xml:space="preserve"> </v>
      </c>
      <c r="G46" s="11" t="str">
        <f>IFERROR(VLOOKUP(B46,Planilha4!$A$200:$J$525,6,0)," ")</f>
        <v xml:space="preserve"> </v>
      </c>
      <c r="H46" s="11" t="str">
        <f>IFERROR(VLOOKUP(B46,Planilha4!$A$200:$J$525,7,0)," ")</f>
        <v xml:space="preserve"> </v>
      </c>
      <c r="I46" s="11" t="str">
        <f>IFERROR(VLOOKUP(B46,Planilha4!$A$200:$J$525,8,0)," ")</f>
        <v xml:space="preserve"> </v>
      </c>
      <c r="J46" s="11" t="str">
        <f>IFERROR(VLOOKUP(B46,Planilha4!$A$200:$J$525,9,0)," ")</f>
        <v xml:space="preserve"> </v>
      </c>
    </row>
    <row r="47" spans="2:36" x14ac:dyDescent="0.25">
      <c r="B47" s="25"/>
      <c r="C47" s="10" t="str">
        <f>IFERROR(VLOOKUP(B47,Planilha4!$A$200:$J$525,2,0)," ")</f>
        <v xml:space="preserve"> </v>
      </c>
      <c r="D47" s="10" t="str">
        <f>IFERROR(VLOOKUP(B47,Planilha4!$A$200:$J$525,3,0)," ")</f>
        <v xml:space="preserve"> </v>
      </c>
      <c r="E47" s="11" t="str">
        <f>IFERROR(VLOOKUP(B47,Planilha4!$A$200:$J$525,4,0)," ")</f>
        <v xml:space="preserve"> </v>
      </c>
      <c r="F47" s="11" t="str">
        <f>IFERROR(VLOOKUP(B47,Planilha4!$A$200:$J$525,5,0)," ")</f>
        <v xml:space="preserve"> </v>
      </c>
      <c r="G47" s="11" t="str">
        <f>IFERROR(VLOOKUP(B47,Planilha4!$A$200:$J$525,6,0)," ")</f>
        <v xml:space="preserve"> </v>
      </c>
      <c r="H47" s="11" t="str">
        <f>IFERROR(VLOOKUP(B47,Planilha4!$A$200:$J$525,7,0)," ")</f>
        <v xml:space="preserve"> </v>
      </c>
      <c r="I47" s="11" t="str">
        <f>IFERROR(VLOOKUP(B47,Planilha4!$A$200:$J$525,8,0)," ")</f>
        <v xml:space="preserve"> </v>
      </c>
      <c r="J47" s="11" t="str">
        <f>IFERROR(VLOOKUP(B47,Planilha4!$A$200:$J$525,9,0)," ")</f>
        <v xml:space="preserve"> </v>
      </c>
    </row>
    <row r="48" spans="2:36" x14ac:dyDescent="0.25">
      <c r="B48" s="25"/>
      <c r="C48" s="10" t="str">
        <f>IFERROR(VLOOKUP(B48,Planilha4!$A$200:$J$525,2,0)," ")</f>
        <v xml:space="preserve"> </v>
      </c>
      <c r="D48" s="10" t="str">
        <f>IFERROR(VLOOKUP(B48,Planilha4!$A$200:$J$525,3,0)," ")</f>
        <v xml:space="preserve"> </v>
      </c>
      <c r="E48" s="11" t="str">
        <f>IFERROR(VLOOKUP(B48,Planilha4!$A$200:$J$525,4,0)," ")</f>
        <v xml:space="preserve"> </v>
      </c>
      <c r="F48" s="11" t="str">
        <f>IFERROR(VLOOKUP(B48,Planilha4!$A$200:$J$525,5,0)," ")</f>
        <v xml:space="preserve"> </v>
      </c>
      <c r="G48" s="11" t="str">
        <f>IFERROR(VLOOKUP(B48,Planilha4!$A$200:$J$525,6,0)," ")</f>
        <v xml:space="preserve"> </v>
      </c>
      <c r="H48" s="11" t="str">
        <f>IFERROR(VLOOKUP(B48,Planilha4!$A$200:$J$525,7,0)," ")</f>
        <v xml:space="preserve"> </v>
      </c>
      <c r="I48" s="11" t="str">
        <f>IFERROR(VLOOKUP(B48,Planilha4!$A$200:$J$525,8,0)," ")</f>
        <v xml:space="preserve"> </v>
      </c>
      <c r="J48" s="11" t="str">
        <f>IFERROR(VLOOKUP(B48,Planilha4!$A$200:$J$525,9,0)," ")</f>
        <v xml:space="preserve"> </v>
      </c>
    </row>
    <row r="49" spans="2:10" x14ac:dyDescent="0.25">
      <c r="B49" s="25"/>
      <c r="C49" s="10" t="str">
        <f>IFERROR(VLOOKUP(B49,Planilha4!$A$200:$J$525,2,0)," ")</f>
        <v xml:space="preserve"> </v>
      </c>
      <c r="D49" s="10" t="str">
        <f>IFERROR(VLOOKUP(B49,Planilha4!$A$200:$J$525,3,0)," ")</f>
        <v xml:space="preserve"> </v>
      </c>
      <c r="E49" s="11" t="str">
        <f>IFERROR(VLOOKUP(B49,Planilha4!$A$200:$J$525,4,0)," ")</f>
        <v xml:space="preserve"> </v>
      </c>
      <c r="F49" s="11" t="str">
        <f>IFERROR(VLOOKUP(B49,Planilha4!$A$200:$J$525,5,0)," ")</f>
        <v xml:space="preserve"> </v>
      </c>
      <c r="G49" s="11" t="str">
        <f>IFERROR(VLOOKUP(B49,Planilha4!$A$200:$J$525,6,0)," ")</f>
        <v xml:space="preserve"> </v>
      </c>
      <c r="H49" s="11" t="str">
        <f>IFERROR(VLOOKUP(B49,Planilha4!$A$200:$J$525,7,0)," ")</f>
        <v xml:space="preserve"> </v>
      </c>
      <c r="I49" s="11" t="str">
        <f>IFERROR(VLOOKUP(B49,Planilha4!$A$200:$J$525,8,0)," ")</f>
        <v xml:space="preserve"> </v>
      </c>
      <c r="J49" s="11" t="str">
        <f>IFERROR(VLOOKUP(B49,Planilha4!$A$200:$J$525,9,0)," ")</f>
        <v xml:space="preserve"> </v>
      </c>
    </row>
    <row r="50" spans="2:10" x14ac:dyDescent="0.25">
      <c r="B50" s="25"/>
      <c r="C50" s="10" t="str">
        <f>IFERROR(VLOOKUP(B50,Planilha4!$A$200:$J$525,2,0)," ")</f>
        <v xml:space="preserve"> </v>
      </c>
      <c r="D50" s="10" t="str">
        <f>IFERROR(VLOOKUP(B50,Planilha4!$A$200:$J$525,3,0)," ")</f>
        <v xml:space="preserve"> </v>
      </c>
      <c r="E50" s="11" t="str">
        <f>IFERROR(VLOOKUP(B50,Planilha4!$A$200:$J$525,4,0)," ")</f>
        <v xml:space="preserve"> </v>
      </c>
      <c r="F50" s="11" t="str">
        <f>IFERROR(VLOOKUP(B50,Planilha4!$A$200:$J$525,5,0)," ")</f>
        <v xml:space="preserve"> </v>
      </c>
      <c r="G50" s="11" t="str">
        <f>IFERROR(VLOOKUP(B50,Planilha4!$A$200:$J$525,6,0)," ")</f>
        <v xml:space="preserve"> </v>
      </c>
      <c r="H50" s="11" t="str">
        <f>IFERROR(VLOOKUP(B50,Planilha4!$A$200:$J$525,7,0)," ")</f>
        <v xml:space="preserve"> </v>
      </c>
      <c r="I50" s="11" t="str">
        <f>IFERROR(VLOOKUP(B50,Planilha4!$A$200:$J$525,8,0)," ")</f>
        <v xml:space="preserve"> </v>
      </c>
      <c r="J50" s="11" t="str">
        <f>IFERROR(VLOOKUP(B50,Planilha4!$A$200:$J$525,9,0)," ")</f>
        <v xml:space="preserve"> </v>
      </c>
    </row>
    <row r="51" spans="2:10" x14ac:dyDescent="0.25">
      <c r="B51" s="25"/>
      <c r="C51" s="10" t="str">
        <f>IFERROR(VLOOKUP(B51,Planilha4!$A$200:$J$525,2,0)," ")</f>
        <v xml:space="preserve"> </v>
      </c>
      <c r="D51" s="10" t="str">
        <f>IFERROR(VLOOKUP(B51,Planilha4!$A$200:$J$525,3,0)," ")</f>
        <v xml:space="preserve"> </v>
      </c>
      <c r="E51" s="11" t="str">
        <f>IFERROR(VLOOKUP(B51,Planilha4!$A$200:$J$525,4,0)," ")</f>
        <v xml:space="preserve"> </v>
      </c>
      <c r="F51" s="11" t="str">
        <f>IFERROR(VLOOKUP(B51,Planilha4!$A$200:$J$525,5,0)," ")</f>
        <v xml:space="preserve"> </v>
      </c>
      <c r="G51" s="11" t="str">
        <f>IFERROR(VLOOKUP(B51,Planilha4!$A$200:$J$525,6,0)," ")</f>
        <v xml:space="preserve"> </v>
      </c>
      <c r="H51" s="11" t="str">
        <f>IFERROR(VLOOKUP(B51,Planilha4!$A$200:$J$525,7,0)," ")</f>
        <v xml:space="preserve"> </v>
      </c>
      <c r="I51" s="11" t="str">
        <f>IFERROR(VLOOKUP(B51,Planilha4!$A$200:$J$525,8,0)," ")</f>
        <v xml:space="preserve"> </v>
      </c>
      <c r="J51" s="11" t="str">
        <f>IFERROR(VLOOKUP(B51,Planilha4!$A$200:$J$525,9,0)," ")</f>
        <v xml:space="preserve"> </v>
      </c>
    </row>
    <row r="52" spans="2:10" x14ac:dyDescent="0.25">
      <c r="B52" s="25"/>
      <c r="C52" s="10" t="str">
        <f>IFERROR(VLOOKUP(B52,Planilha4!$A$200:$J$525,2,0)," ")</f>
        <v xml:space="preserve"> </v>
      </c>
      <c r="D52" s="10" t="str">
        <f>IFERROR(VLOOKUP(B52,Planilha4!$A$200:$J$525,3,0)," ")</f>
        <v xml:space="preserve"> </v>
      </c>
      <c r="E52" s="11" t="str">
        <f>IFERROR(VLOOKUP(B52,Planilha4!$A$200:$J$525,4,0)," ")</f>
        <v xml:space="preserve"> </v>
      </c>
      <c r="F52" s="11" t="str">
        <f>IFERROR(VLOOKUP(B52,Planilha4!$A$200:$J$525,5,0)," ")</f>
        <v xml:space="preserve"> </v>
      </c>
      <c r="G52" s="11" t="str">
        <f>IFERROR(VLOOKUP(B52,Planilha4!$A$200:$J$525,6,0)," ")</f>
        <v xml:space="preserve"> </v>
      </c>
      <c r="H52" s="11" t="str">
        <f>IFERROR(VLOOKUP(B52,Planilha4!$A$200:$J$525,7,0)," ")</f>
        <v xml:space="preserve"> </v>
      </c>
      <c r="I52" s="11" t="str">
        <f>IFERROR(VLOOKUP(B52,Planilha4!$A$200:$J$525,8,0)," ")</f>
        <v xml:space="preserve"> </v>
      </c>
      <c r="J52" s="11" t="str">
        <f>IFERROR(VLOOKUP(B52,Planilha4!$A$200:$J$525,9,0)," ")</f>
        <v xml:space="preserve"> </v>
      </c>
    </row>
    <row r="53" spans="2:10" x14ac:dyDescent="0.25">
      <c r="B53" s="25"/>
      <c r="C53" s="10" t="str">
        <f>IFERROR(VLOOKUP(B53,Planilha4!$A$200:$J$525,2,0)," ")</f>
        <v xml:space="preserve"> </v>
      </c>
      <c r="D53" s="10" t="str">
        <f>IFERROR(VLOOKUP(B53,Planilha4!$A$200:$J$525,3,0)," ")</f>
        <v xml:space="preserve"> </v>
      </c>
      <c r="E53" s="11" t="str">
        <f>IFERROR(VLOOKUP(B53,Planilha4!$A$200:$J$525,4,0)," ")</f>
        <v xml:space="preserve"> </v>
      </c>
      <c r="F53" s="11" t="str">
        <f>IFERROR(VLOOKUP(B53,Planilha4!$A$200:$J$525,5,0)," ")</f>
        <v xml:space="preserve"> </v>
      </c>
      <c r="G53" s="11" t="str">
        <f>IFERROR(VLOOKUP(B53,Planilha4!$A$200:$J$525,6,0)," ")</f>
        <v xml:space="preserve"> </v>
      </c>
      <c r="H53" s="11" t="str">
        <f>IFERROR(VLOOKUP(B53,Planilha4!$A$200:$J$525,7,0)," ")</f>
        <v xml:space="preserve"> </v>
      </c>
      <c r="I53" s="11" t="str">
        <f>IFERROR(VLOOKUP(B53,Planilha4!$A$200:$J$525,8,0)," ")</f>
        <v xml:space="preserve"> </v>
      </c>
      <c r="J53" s="11" t="str">
        <f>IFERROR(VLOOKUP(B53,Planilha4!$A$200:$J$525,9,0)," ")</f>
        <v xml:space="preserve"> </v>
      </c>
    </row>
    <row r="54" spans="2:10" x14ac:dyDescent="0.25">
      <c r="B54" s="25"/>
      <c r="C54" s="10" t="str">
        <f>IFERROR(VLOOKUP(B54,Planilha4!$A$200:$J$525,2,0)," ")</f>
        <v xml:space="preserve"> </v>
      </c>
      <c r="D54" s="10" t="str">
        <f>IFERROR(VLOOKUP(B54,Planilha4!$A$200:$J$525,3,0)," ")</f>
        <v xml:space="preserve"> </v>
      </c>
      <c r="E54" s="11" t="str">
        <f>IFERROR(VLOOKUP(B54,Planilha4!$A$200:$J$525,4,0)," ")</f>
        <v xml:space="preserve"> </v>
      </c>
      <c r="F54" s="11" t="str">
        <f>IFERROR(VLOOKUP(B54,Planilha4!$A$200:$J$525,5,0)," ")</f>
        <v xml:space="preserve"> </v>
      </c>
      <c r="G54" s="11" t="str">
        <f>IFERROR(VLOOKUP(B54,Planilha4!$A$200:$J$525,6,0)," ")</f>
        <v xml:space="preserve"> </v>
      </c>
      <c r="H54" s="11" t="str">
        <f>IFERROR(VLOOKUP(B54,Planilha4!$A$200:$J$525,7,0)," ")</f>
        <v xml:space="preserve"> </v>
      </c>
      <c r="I54" s="11" t="str">
        <f>IFERROR(VLOOKUP(B54,Planilha4!$A$200:$J$525,8,0)," ")</f>
        <v xml:space="preserve"> </v>
      </c>
      <c r="J54" s="11" t="str">
        <f>IFERROR(VLOOKUP(B54,Planilha4!$A$200:$J$525,9,0)," ")</f>
        <v xml:space="preserve"> </v>
      </c>
    </row>
    <row r="55" spans="2:10" x14ac:dyDescent="0.25">
      <c r="B55" s="25"/>
      <c r="C55" s="10" t="str">
        <f>IFERROR(VLOOKUP(B55,Planilha4!$A$200:$J$525,2,0)," ")</f>
        <v xml:space="preserve"> </v>
      </c>
      <c r="D55" s="10" t="str">
        <f>IFERROR(VLOOKUP(B55,Planilha4!$A$200:$J$525,3,0)," ")</f>
        <v xml:space="preserve"> </v>
      </c>
      <c r="E55" s="11" t="str">
        <f>IFERROR(VLOOKUP(B55,Planilha4!$A$200:$J$525,4,0)," ")</f>
        <v xml:space="preserve"> </v>
      </c>
      <c r="F55" s="11" t="str">
        <f>IFERROR(VLOOKUP(B55,Planilha4!$A$200:$J$525,5,0)," ")</f>
        <v xml:space="preserve"> </v>
      </c>
      <c r="G55" s="11" t="str">
        <f>IFERROR(VLOOKUP(B55,Planilha4!$A$200:$J$525,6,0)," ")</f>
        <v xml:space="preserve"> </v>
      </c>
      <c r="H55" s="11" t="str">
        <f>IFERROR(VLOOKUP(B55,Planilha4!$A$200:$J$525,7,0)," ")</f>
        <v xml:space="preserve"> </v>
      </c>
      <c r="I55" s="11" t="str">
        <f>IFERROR(VLOOKUP(B55,Planilha4!$A$200:$J$525,8,0)," ")</f>
        <v xml:space="preserve"> </v>
      </c>
      <c r="J55" s="11" t="str">
        <f>IFERROR(VLOOKUP(B55,Planilha4!$A$200:$J$525,9,0)," ")</f>
        <v xml:space="preserve"> </v>
      </c>
    </row>
    <row r="56" spans="2:10" x14ac:dyDescent="0.25">
      <c r="B56" s="25"/>
      <c r="C56" s="10" t="str">
        <f>IFERROR(VLOOKUP(B56,Planilha4!$A$200:$J$525,2,0)," ")</f>
        <v xml:space="preserve"> </v>
      </c>
      <c r="D56" s="10" t="str">
        <f>IFERROR(VLOOKUP(B56,Planilha4!$A$200:$J$525,3,0)," ")</f>
        <v xml:space="preserve"> </v>
      </c>
      <c r="E56" s="11" t="str">
        <f>IFERROR(VLOOKUP(B56,Planilha4!$A$200:$J$525,4,0)," ")</f>
        <v xml:space="preserve"> </v>
      </c>
      <c r="F56" s="11" t="str">
        <f>IFERROR(VLOOKUP(B56,Planilha4!$A$200:$J$525,5,0)," ")</f>
        <v xml:space="preserve"> </v>
      </c>
      <c r="G56" s="11" t="str">
        <f>IFERROR(VLOOKUP(B56,Planilha4!$A$200:$J$525,6,0)," ")</f>
        <v xml:space="preserve"> </v>
      </c>
      <c r="H56" s="11" t="str">
        <f>IFERROR(VLOOKUP(B56,Planilha4!$A$200:$J$525,7,0)," ")</f>
        <v xml:space="preserve"> </v>
      </c>
      <c r="I56" s="11" t="str">
        <f>IFERROR(VLOOKUP(B56,Planilha4!$A$200:$J$525,8,0)," ")</f>
        <v xml:space="preserve"> </v>
      </c>
      <c r="J56" s="11" t="str">
        <f>IFERROR(VLOOKUP(B56,Planilha4!$A$200:$J$525,9,0)," ")</f>
        <v xml:space="preserve"> </v>
      </c>
    </row>
    <row r="57" spans="2:10" x14ac:dyDescent="0.25">
      <c r="B57" s="25"/>
      <c r="C57" s="10" t="str">
        <f>IFERROR(VLOOKUP(B57,Planilha4!$A$200:$J$525,2,0)," ")</f>
        <v xml:space="preserve"> </v>
      </c>
      <c r="D57" s="10" t="str">
        <f>IFERROR(VLOOKUP(B57,Planilha4!$A$200:$J$525,3,0)," ")</f>
        <v xml:space="preserve"> </v>
      </c>
      <c r="E57" s="11" t="str">
        <f>IFERROR(VLOOKUP(B57,Planilha4!$A$200:$J$525,4,0)," ")</f>
        <v xml:space="preserve"> </v>
      </c>
      <c r="F57" s="11" t="str">
        <f>IFERROR(VLOOKUP(B57,Planilha4!$A$200:$J$525,5,0)," ")</f>
        <v xml:space="preserve"> </v>
      </c>
      <c r="G57" s="11" t="str">
        <f>IFERROR(VLOOKUP(B57,Planilha4!$A$200:$J$525,6,0)," ")</f>
        <v xml:space="preserve"> </v>
      </c>
      <c r="H57" s="11" t="str">
        <f>IFERROR(VLOOKUP(B57,Planilha4!$A$200:$J$525,7,0)," ")</f>
        <v xml:space="preserve"> </v>
      </c>
      <c r="I57" s="11" t="str">
        <f>IFERROR(VLOOKUP(B57,Planilha4!$A$200:$J$525,8,0)," ")</f>
        <v xml:space="preserve"> </v>
      </c>
      <c r="J57" s="11" t="str">
        <f>IFERROR(VLOOKUP(B57,Planilha4!$A$200:$J$525,9,0)," ")</f>
        <v xml:space="preserve"> </v>
      </c>
    </row>
    <row r="58" spans="2:10" x14ac:dyDescent="0.25">
      <c r="B58" s="25"/>
      <c r="C58" s="10" t="str">
        <f>IFERROR(VLOOKUP(B58,Planilha4!$A$200:$J$525,2,0)," ")</f>
        <v xml:space="preserve"> </v>
      </c>
      <c r="D58" s="10" t="str">
        <f>IFERROR(VLOOKUP(B58,Planilha4!$A$200:$J$525,3,0)," ")</f>
        <v xml:space="preserve"> </v>
      </c>
      <c r="E58" s="11" t="str">
        <f>IFERROR(VLOOKUP(B58,Planilha4!$A$200:$J$525,4,0)," ")</f>
        <v xml:space="preserve"> </v>
      </c>
      <c r="F58" s="11" t="str">
        <f>IFERROR(VLOOKUP(B58,Planilha4!$A$200:$J$525,5,0)," ")</f>
        <v xml:space="preserve"> </v>
      </c>
      <c r="G58" s="11" t="str">
        <f>IFERROR(VLOOKUP(B58,Planilha4!$A$200:$J$525,6,0)," ")</f>
        <v xml:space="preserve"> </v>
      </c>
      <c r="H58" s="11" t="str">
        <f>IFERROR(VLOOKUP(B58,Planilha4!$A$200:$J$525,7,0)," ")</f>
        <v xml:space="preserve"> </v>
      </c>
      <c r="I58" s="11" t="str">
        <f>IFERROR(VLOOKUP(B58,Planilha4!$A$200:$J$525,8,0)," ")</f>
        <v xml:space="preserve"> </v>
      </c>
      <c r="J58" s="11" t="str">
        <f>IFERROR(VLOOKUP(B58,Planilha4!$A$200:$J$525,9,0)," ")</f>
        <v xml:space="preserve"> </v>
      </c>
    </row>
    <row r="59" spans="2:10" x14ac:dyDescent="0.25">
      <c r="B59" s="25"/>
      <c r="C59" s="10" t="str">
        <f>IFERROR(VLOOKUP(B59,Planilha4!$A$200:$J$525,2,0)," ")</f>
        <v xml:space="preserve"> </v>
      </c>
      <c r="D59" s="10" t="str">
        <f>IFERROR(VLOOKUP(B59,Planilha4!$A$200:$J$525,3,0)," ")</f>
        <v xml:space="preserve"> </v>
      </c>
      <c r="E59" s="11" t="str">
        <f>IFERROR(VLOOKUP(B59,Planilha4!$A$200:$J$525,4,0)," ")</f>
        <v xml:space="preserve"> </v>
      </c>
      <c r="F59" s="11" t="str">
        <f>IFERROR(VLOOKUP(B59,Planilha4!$A$200:$J$525,5,0)," ")</f>
        <v xml:space="preserve"> </v>
      </c>
      <c r="G59" s="11" t="str">
        <f>IFERROR(VLOOKUP(B59,Planilha4!$A$200:$J$525,6,0)," ")</f>
        <v xml:space="preserve"> </v>
      </c>
      <c r="H59" s="11" t="str">
        <f>IFERROR(VLOOKUP(B59,Planilha4!$A$200:$J$525,7,0)," ")</f>
        <v xml:space="preserve"> </v>
      </c>
      <c r="I59" s="11" t="str">
        <f>IFERROR(VLOOKUP(B59,Planilha4!$A$200:$J$525,8,0)," ")</f>
        <v xml:space="preserve"> </v>
      </c>
      <c r="J59" s="11" t="str">
        <f>IFERROR(VLOOKUP(B59,Planilha4!$A$200:$J$525,9,0)," ")</f>
        <v xml:space="preserve"> </v>
      </c>
    </row>
    <row r="60" spans="2:10" x14ac:dyDescent="0.25">
      <c r="B60" s="25"/>
      <c r="C60" s="10" t="str">
        <f>IFERROR(VLOOKUP(B60,Planilha4!$A$200:$J$525,2,0)," ")</f>
        <v xml:space="preserve"> </v>
      </c>
      <c r="D60" s="10" t="str">
        <f>IFERROR(VLOOKUP(B60,Planilha4!$A$200:$J$525,3,0)," ")</f>
        <v xml:space="preserve"> </v>
      </c>
      <c r="E60" s="11" t="str">
        <f>IFERROR(VLOOKUP(B60,Planilha4!$A$200:$J$525,4,0)," ")</f>
        <v xml:space="preserve"> </v>
      </c>
      <c r="F60" s="11" t="str">
        <f>IFERROR(VLOOKUP(B60,Planilha4!$A$200:$J$525,5,0)," ")</f>
        <v xml:space="preserve"> </v>
      </c>
      <c r="G60" s="11" t="str">
        <f>IFERROR(VLOOKUP(B60,Planilha4!$A$200:$J$525,6,0)," ")</f>
        <v xml:space="preserve"> </v>
      </c>
      <c r="H60" s="11" t="str">
        <f>IFERROR(VLOOKUP(B60,Planilha4!$A$200:$J$525,7,0)," ")</f>
        <v xml:space="preserve"> </v>
      </c>
      <c r="I60" s="11" t="str">
        <f>IFERROR(VLOOKUP(B60,Planilha4!$A$200:$J$525,8,0)," ")</f>
        <v xml:space="preserve"> </v>
      </c>
      <c r="J60" s="11" t="str">
        <f>IFERROR(VLOOKUP(B60,Planilha4!$A$200:$J$525,9,0)," ")</f>
        <v xml:space="preserve"> </v>
      </c>
    </row>
    <row r="61" spans="2:10" x14ac:dyDescent="0.25">
      <c r="B61" s="25"/>
      <c r="C61" s="10" t="str">
        <f>IFERROR(VLOOKUP(B61,Planilha4!$A$200:$J$525,2,0)," ")</f>
        <v xml:space="preserve"> </v>
      </c>
      <c r="D61" s="10" t="str">
        <f>IFERROR(VLOOKUP(B61,Planilha4!$A$200:$J$525,3,0)," ")</f>
        <v xml:space="preserve"> </v>
      </c>
      <c r="E61" s="11" t="str">
        <f>IFERROR(VLOOKUP(B61,Planilha4!$A$200:$J$525,4,0)," ")</f>
        <v xml:space="preserve"> </v>
      </c>
      <c r="F61" s="11" t="str">
        <f>IFERROR(VLOOKUP(B61,Planilha4!$A$200:$J$525,5,0)," ")</f>
        <v xml:space="preserve"> </v>
      </c>
      <c r="G61" s="11" t="str">
        <f>IFERROR(VLOOKUP(B61,Planilha4!$A$200:$J$525,6,0)," ")</f>
        <v xml:space="preserve"> </v>
      </c>
      <c r="H61" s="11" t="str">
        <f>IFERROR(VLOOKUP(B61,Planilha4!$A$200:$J$525,7,0)," ")</f>
        <v xml:space="preserve"> </v>
      </c>
      <c r="I61" s="11" t="str">
        <f>IFERROR(VLOOKUP(B61,Planilha4!$A$200:$J$525,8,0)," ")</f>
        <v xml:space="preserve"> </v>
      </c>
      <c r="J61" s="11" t="str">
        <f>IFERROR(VLOOKUP(B61,Planilha4!$A$200:$J$525,9,0)," ")</f>
        <v xml:space="preserve"> </v>
      </c>
    </row>
    <row r="62" spans="2:10" x14ac:dyDescent="0.25">
      <c r="B62" s="25"/>
      <c r="C62" s="10" t="str">
        <f>IFERROR(VLOOKUP(B62,Planilha4!$A$200:$J$525,2,0)," ")</f>
        <v xml:space="preserve"> </v>
      </c>
      <c r="D62" s="10" t="str">
        <f>IFERROR(VLOOKUP(B62,Planilha4!$A$200:$J$525,3,0)," ")</f>
        <v xml:space="preserve"> </v>
      </c>
      <c r="E62" s="11" t="str">
        <f>IFERROR(VLOOKUP(B62,Planilha4!$A$200:$J$525,4,0)," ")</f>
        <v xml:space="preserve"> </v>
      </c>
      <c r="F62" s="11" t="str">
        <f>IFERROR(VLOOKUP(B62,Planilha4!$A$200:$J$525,5,0)," ")</f>
        <v xml:space="preserve"> </v>
      </c>
      <c r="G62" s="11" t="str">
        <f>IFERROR(VLOOKUP(B62,Planilha4!$A$200:$J$525,6,0)," ")</f>
        <v xml:space="preserve"> </v>
      </c>
      <c r="H62" s="11" t="str">
        <f>IFERROR(VLOOKUP(B62,Planilha4!$A$200:$J$525,7,0)," ")</f>
        <v xml:space="preserve"> </v>
      </c>
      <c r="I62" s="11" t="str">
        <f>IFERROR(VLOOKUP(B62,Planilha4!$A$200:$J$525,8,0)," ")</f>
        <v xml:space="preserve"> </v>
      </c>
      <c r="J62" s="11" t="str">
        <f>IFERROR(VLOOKUP(B62,Planilha4!$A$200:$J$525,9,0)," ")</f>
        <v xml:space="preserve"> </v>
      </c>
    </row>
    <row r="63" spans="2:10" x14ac:dyDescent="0.25">
      <c r="B63" s="25"/>
      <c r="C63" s="10" t="str">
        <f>IFERROR(VLOOKUP(B63,Planilha4!$A$200:$J$525,2,0)," ")</f>
        <v xml:space="preserve"> </v>
      </c>
      <c r="D63" s="10" t="str">
        <f>IFERROR(VLOOKUP(B63,Planilha4!$A$200:$J$525,3,0)," ")</f>
        <v xml:space="preserve"> </v>
      </c>
      <c r="E63" s="11" t="str">
        <f>IFERROR(VLOOKUP(B63,Planilha4!$A$200:$J$525,4,0)," ")</f>
        <v xml:space="preserve"> </v>
      </c>
      <c r="F63" s="11" t="str">
        <f>IFERROR(VLOOKUP(B63,Planilha4!$A$200:$J$525,5,0)," ")</f>
        <v xml:space="preserve"> </v>
      </c>
      <c r="G63" s="11" t="str">
        <f>IFERROR(VLOOKUP(B63,Planilha4!$A$200:$J$525,6,0)," ")</f>
        <v xml:space="preserve"> </v>
      </c>
      <c r="H63" s="11" t="str">
        <f>IFERROR(VLOOKUP(B63,Planilha4!$A$200:$J$525,7,0)," ")</f>
        <v xml:space="preserve"> </v>
      </c>
      <c r="I63" s="11" t="str">
        <f>IFERROR(VLOOKUP(B63,Planilha4!$A$200:$J$525,8,0)," ")</f>
        <v xml:space="preserve"> </v>
      </c>
      <c r="J63" s="11" t="str">
        <f>IFERROR(VLOOKUP(B63,Planilha4!$A$200:$J$525,9,0)," ")</f>
        <v xml:space="preserve"> </v>
      </c>
    </row>
    <row r="64" spans="2:10" x14ac:dyDescent="0.25">
      <c r="B64" s="25"/>
      <c r="C64" s="10" t="str">
        <f>IFERROR(VLOOKUP(B64,Planilha4!$A$200:$J$525,2,0)," ")</f>
        <v xml:space="preserve"> </v>
      </c>
      <c r="D64" s="10" t="str">
        <f>IFERROR(VLOOKUP(B64,Planilha4!$A$200:$J$525,3,0)," ")</f>
        <v xml:space="preserve"> </v>
      </c>
      <c r="E64" s="11" t="str">
        <f>IFERROR(VLOOKUP(B64,Planilha4!$A$200:$J$525,4,0)," ")</f>
        <v xml:space="preserve"> </v>
      </c>
      <c r="F64" s="11" t="str">
        <f>IFERROR(VLOOKUP(B64,Planilha4!$A$200:$J$525,5,0)," ")</f>
        <v xml:space="preserve"> </v>
      </c>
      <c r="G64" s="11" t="str">
        <f>IFERROR(VLOOKUP(B64,Planilha4!$A$200:$J$525,6,0)," ")</f>
        <v xml:space="preserve"> </v>
      </c>
      <c r="H64" s="11" t="str">
        <f>IFERROR(VLOOKUP(B64,Planilha4!$A$200:$J$525,7,0)," ")</f>
        <v xml:space="preserve"> </v>
      </c>
      <c r="I64" s="11" t="str">
        <f>IFERROR(VLOOKUP(B64,Planilha4!$A$200:$J$525,8,0)," ")</f>
        <v xml:space="preserve"> </v>
      </c>
      <c r="J64" s="11" t="str">
        <f>IFERROR(VLOOKUP(B64,Planilha4!$A$200:$J$525,9,0)," ")</f>
        <v xml:space="preserve"> </v>
      </c>
    </row>
    <row r="65" spans="2:10" x14ac:dyDescent="0.25">
      <c r="B65" s="25"/>
      <c r="C65" s="10" t="str">
        <f>IFERROR(VLOOKUP(B65,Planilha4!$A$200:$J$525,2,0)," ")</f>
        <v xml:space="preserve"> </v>
      </c>
      <c r="D65" s="10" t="str">
        <f>IFERROR(VLOOKUP(B65,Planilha4!$A$200:$J$525,3,0)," ")</f>
        <v xml:space="preserve"> </v>
      </c>
      <c r="E65" s="11" t="str">
        <f>IFERROR(VLOOKUP(B65,Planilha4!$A$200:$J$525,4,0)," ")</f>
        <v xml:space="preserve"> </v>
      </c>
      <c r="F65" s="11" t="str">
        <f>IFERROR(VLOOKUP(B65,Planilha4!$A$200:$J$525,5,0)," ")</f>
        <v xml:space="preserve"> </v>
      </c>
      <c r="G65" s="11" t="str">
        <f>IFERROR(VLOOKUP(B65,Planilha4!$A$200:$J$525,6,0)," ")</f>
        <v xml:space="preserve"> </v>
      </c>
      <c r="H65" s="11" t="str">
        <f>IFERROR(VLOOKUP(B65,Planilha4!$A$200:$J$525,7,0)," ")</f>
        <v xml:space="preserve"> </v>
      </c>
      <c r="I65" s="11" t="str">
        <f>IFERROR(VLOOKUP(B65,Planilha4!$A$200:$J$525,8,0)," ")</f>
        <v xml:space="preserve"> </v>
      </c>
      <c r="J65" s="11" t="str">
        <f>IFERROR(VLOOKUP(B65,Planilha4!$A$200:$J$525,9,0)," ")</f>
        <v xml:space="preserve"> </v>
      </c>
    </row>
    <row r="66" spans="2:10" x14ac:dyDescent="0.25">
      <c r="B66" s="25"/>
      <c r="C66" s="10" t="str">
        <f>IFERROR(VLOOKUP(B66,Planilha4!$A$200:$J$525,2,0)," ")</f>
        <v xml:space="preserve"> </v>
      </c>
      <c r="D66" s="10" t="str">
        <f>IFERROR(VLOOKUP(B66,Planilha4!$A$200:$J$525,3,0)," ")</f>
        <v xml:space="preserve"> </v>
      </c>
      <c r="E66" s="11" t="str">
        <f>IFERROR(VLOOKUP(B66,Planilha4!$A$200:$J$525,4,0)," ")</f>
        <v xml:space="preserve"> </v>
      </c>
      <c r="F66" s="11" t="str">
        <f>IFERROR(VLOOKUP(B66,Planilha4!$A$200:$J$525,5,0)," ")</f>
        <v xml:space="preserve"> </v>
      </c>
      <c r="G66" s="11" t="str">
        <f>IFERROR(VLOOKUP(B66,Planilha4!$A$200:$J$525,6,0)," ")</f>
        <v xml:space="preserve"> </v>
      </c>
      <c r="H66" s="11" t="str">
        <f>IFERROR(VLOOKUP(B66,Planilha4!$A$200:$J$525,7,0)," ")</f>
        <v xml:space="preserve"> </v>
      </c>
      <c r="I66" s="11" t="str">
        <f>IFERROR(VLOOKUP(B66,Planilha4!$A$200:$J$525,8,0)," ")</f>
        <v xml:space="preserve"> </v>
      </c>
      <c r="J66" s="11" t="str">
        <f>IFERROR(VLOOKUP(B66,Planilha4!$A$200:$J$525,9,0)," ")</f>
        <v xml:space="preserve"> </v>
      </c>
    </row>
    <row r="67" spans="2:10" x14ac:dyDescent="0.25">
      <c r="B67" s="25"/>
      <c r="C67" s="10" t="str">
        <f>IFERROR(VLOOKUP(B67,Planilha4!$A$200:$J$525,2,0)," ")</f>
        <v xml:space="preserve"> </v>
      </c>
      <c r="D67" s="10" t="str">
        <f>IFERROR(VLOOKUP(B67,Planilha4!$A$200:$J$525,3,0)," ")</f>
        <v xml:space="preserve"> </v>
      </c>
      <c r="E67" s="11" t="str">
        <f>IFERROR(VLOOKUP(B67,Planilha4!$A$200:$J$525,4,0)," ")</f>
        <v xml:space="preserve"> </v>
      </c>
      <c r="F67" s="11" t="str">
        <f>IFERROR(VLOOKUP(B67,Planilha4!$A$200:$J$525,5,0)," ")</f>
        <v xml:space="preserve"> </v>
      </c>
      <c r="G67" s="11" t="str">
        <f>IFERROR(VLOOKUP(B67,Planilha4!$A$200:$J$525,6,0)," ")</f>
        <v xml:space="preserve"> </v>
      </c>
      <c r="H67" s="11" t="str">
        <f>IFERROR(VLOOKUP(B67,Planilha4!$A$200:$J$525,7,0)," ")</f>
        <v xml:space="preserve"> </v>
      </c>
      <c r="I67" s="11" t="str">
        <f>IFERROR(VLOOKUP(B67,Planilha4!$A$200:$J$525,8,0)," ")</f>
        <v xml:space="preserve"> </v>
      </c>
      <c r="J67" s="11" t="str">
        <f>IFERROR(VLOOKUP(B67,Planilha4!$A$200:$J$525,9,0)," ")</f>
        <v xml:space="preserve"> </v>
      </c>
    </row>
    <row r="68" spans="2:10" x14ac:dyDescent="0.25">
      <c r="B68" s="25"/>
      <c r="C68" s="10" t="str">
        <f>IFERROR(VLOOKUP(B68,Planilha4!$A$200:$J$525,2,0)," ")</f>
        <v xml:space="preserve"> </v>
      </c>
      <c r="D68" s="10" t="str">
        <f>IFERROR(VLOOKUP(B68,Planilha4!$A$200:$J$525,3,0)," ")</f>
        <v xml:space="preserve"> </v>
      </c>
      <c r="E68" s="11" t="str">
        <f>IFERROR(VLOOKUP(B68,Planilha4!$A$200:$J$525,4,0)," ")</f>
        <v xml:space="preserve"> </v>
      </c>
      <c r="F68" s="11" t="str">
        <f>IFERROR(VLOOKUP(B68,Planilha4!$A$200:$J$525,5,0)," ")</f>
        <v xml:space="preserve"> </v>
      </c>
      <c r="G68" s="11" t="str">
        <f>IFERROR(VLOOKUP(B68,Planilha4!$A$200:$J$525,6,0)," ")</f>
        <v xml:space="preserve"> </v>
      </c>
      <c r="H68" s="11" t="str">
        <f>IFERROR(VLOOKUP(B68,Planilha4!$A$200:$J$525,7,0)," ")</f>
        <v xml:space="preserve"> </v>
      </c>
      <c r="I68" s="11" t="str">
        <f>IFERROR(VLOOKUP(B68,Planilha4!$A$200:$J$525,8,0)," ")</f>
        <v xml:space="preserve"> </v>
      </c>
      <c r="J68" s="11" t="str">
        <f>IFERROR(VLOOKUP(B68,Planilha4!$A$200:$J$525,9,0)," ")</f>
        <v xml:space="preserve"> </v>
      </c>
    </row>
    <row r="69" spans="2:10" x14ac:dyDescent="0.25">
      <c r="B69" s="25"/>
      <c r="C69" s="10" t="str">
        <f>IFERROR(VLOOKUP(B69,Planilha4!$A$200:$J$525,2,0)," ")</f>
        <v xml:space="preserve"> </v>
      </c>
      <c r="D69" s="10" t="str">
        <f>IFERROR(VLOOKUP(B69,Planilha4!$A$200:$J$525,3,0)," ")</f>
        <v xml:space="preserve"> </v>
      </c>
      <c r="E69" s="11" t="str">
        <f>IFERROR(VLOOKUP(B69,Planilha4!$A$200:$J$525,4,0)," ")</f>
        <v xml:space="preserve"> </v>
      </c>
      <c r="F69" s="11" t="str">
        <f>IFERROR(VLOOKUP(B69,Planilha4!$A$200:$J$525,5,0)," ")</f>
        <v xml:space="preserve"> </v>
      </c>
      <c r="G69" s="11" t="str">
        <f>IFERROR(VLOOKUP(B69,Planilha4!$A$200:$J$525,6,0)," ")</f>
        <v xml:space="preserve"> </v>
      </c>
      <c r="H69" s="11" t="str">
        <f>IFERROR(VLOOKUP(B69,Planilha4!$A$200:$J$525,7,0)," ")</f>
        <v xml:space="preserve"> </v>
      </c>
      <c r="I69" s="11" t="str">
        <f>IFERROR(VLOOKUP(B69,Planilha4!$A$200:$J$525,8,0)," ")</f>
        <v xml:space="preserve"> </v>
      </c>
      <c r="J69" s="11" t="str">
        <f>IFERROR(VLOOKUP(B69,Planilha4!$A$200:$J$525,9,0)," ")</f>
        <v xml:space="preserve"> </v>
      </c>
    </row>
    <row r="70" spans="2:10" x14ac:dyDescent="0.25">
      <c r="B70" s="25"/>
      <c r="C70" s="10" t="str">
        <f>IFERROR(VLOOKUP(B70,Planilha4!$A$200:$J$525,2,0)," ")</f>
        <v xml:space="preserve"> </v>
      </c>
      <c r="D70" s="10" t="str">
        <f>IFERROR(VLOOKUP(B70,Planilha4!$A$200:$J$525,3,0)," ")</f>
        <v xml:space="preserve"> </v>
      </c>
      <c r="E70" s="11" t="str">
        <f>IFERROR(VLOOKUP(B70,Planilha4!$A$200:$J$525,4,0)," ")</f>
        <v xml:space="preserve"> </v>
      </c>
      <c r="F70" s="11" t="str">
        <f>IFERROR(VLOOKUP(B70,Planilha4!$A$200:$J$525,5,0)," ")</f>
        <v xml:space="preserve"> </v>
      </c>
      <c r="G70" s="11" t="str">
        <f>IFERROR(VLOOKUP(B70,Planilha4!$A$200:$J$525,6,0)," ")</f>
        <v xml:space="preserve"> </v>
      </c>
      <c r="H70" s="11" t="str">
        <f>IFERROR(VLOOKUP(B70,Planilha4!$A$200:$J$525,7,0)," ")</f>
        <v xml:space="preserve"> </v>
      </c>
      <c r="I70" s="11" t="str">
        <f>IFERROR(VLOOKUP(B70,Planilha4!$A$200:$J$525,8,0)," ")</f>
        <v xml:space="preserve"> </v>
      </c>
      <c r="J70" s="11" t="str">
        <f>IFERROR(VLOOKUP(B70,Planilha4!$A$200:$J$525,9,0)," ")</f>
        <v xml:space="preserve"> </v>
      </c>
    </row>
    <row r="71" spans="2:10" x14ac:dyDescent="0.25">
      <c r="B71" s="25"/>
      <c r="C71" s="10" t="str">
        <f>IFERROR(VLOOKUP(B71,Planilha4!$A$200:$J$525,2,0)," ")</f>
        <v xml:space="preserve"> </v>
      </c>
      <c r="D71" s="10" t="str">
        <f>IFERROR(VLOOKUP(B71,Planilha4!$A$200:$J$525,3,0)," ")</f>
        <v xml:space="preserve"> </v>
      </c>
      <c r="E71" s="11" t="str">
        <f>IFERROR(VLOOKUP(B71,Planilha4!$A$200:$J$525,4,0)," ")</f>
        <v xml:space="preserve"> </v>
      </c>
      <c r="F71" s="11" t="str">
        <f>IFERROR(VLOOKUP(B71,Planilha4!$A$200:$J$525,5,0)," ")</f>
        <v xml:space="preserve"> </v>
      </c>
      <c r="G71" s="11" t="str">
        <f>IFERROR(VLOOKUP(B71,Planilha4!$A$200:$J$525,6,0)," ")</f>
        <v xml:space="preserve"> </v>
      </c>
      <c r="H71" s="11" t="str">
        <f>IFERROR(VLOOKUP(B71,Planilha4!$A$200:$J$525,7,0)," ")</f>
        <v xml:space="preserve"> </v>
      </c>
      <c r="I71" s="11" t="str">
        <f>IFERROR(VLOOKUP(B71,Planilha4!$A$200:$J$525,8,0)," ")</f>
        <v xml:space="preserve"> </v>
      </c>
      <c r="J71" s="11" t="str">
        <f>IFERROR(VLOOKUP(B71,Planilha4!$A$200:$J$525,9,0)," ")</f>
        <v xml:space="preserve"> </v>
      </c>
    </row>
    <row r="72" spans="2:10" x14ac:dyDescent="0.25">
      <c r="B72" s="25"/>
      <c r="C72" s="10" t="str">
        <f>IFERROR(VLOOKUP(B72,Planilha4!$A$200:$J$525,2,0)," ")</f>
        <v xml:space="preserve"> </v>
      </c>
      <c r="D72" s="10" t="str">
        <f>IFERROR(VLOOKUP(B72,Planilha4!$A$200:$J$525,3,0)," ")</f>
        <v xml:space="preserve"> </v>
      </c>
      <c r="E72" s="11" t="str">
        <f>IFERROR(VLOOKUP(B72,Planilha4!$A$200:$J$525,4,0)," ")</f>
        <v xml:space="preserve"> </v>
      </c>
      <c r="F72" s="11" t="str">
        <f>IFERROR(VLOOKUP(B72,Planilha4!$A$200:$J$525,5,0)," ")</f>
        <v xml:space="preserve"> </v>
      </c>
      <c r="G72" s="11" t="str">
        <f>IFERROR(VLOOKUP(B72,Planilha4!$A$200:$J$525,6,0)," ")</f>
        <v xml:space="preserve"> </v>
      </c>
      <c r="H72" s="11" t="str">
        <f>IFERROR(VLOOKUP(B72,Planilha4!$A$200:$J$525,7,0)," ")</f>
        <v xml:space="preserve"> </v>
      </c>
      <c r="I72" s="11" t="str">
        <f>IFERROR(VLOOKUP(B72,Planilha4!$A$200:$J$525,8,0)," ")</f>
        <v xml:space="preserve"> </v>
      </c>
      <c r="J72" s="11" t="str">
        <f>IFERROR(VLOOKUP(B72,Planilha4!$A$200:$J$525,9,0)," ")</f>
        <v xml:space="preserve"> </v>
      </c>
    </row>
    <row r="73" spans="2:10" x14ac:dyDescent="0.25">
      <c r="B73" s="25"/>
      <c r="C73" s="10" t="str">
        <f>IFERROR(VLOOKUP(B73,Planilha4!$A$200:$J$525,2,0)," ")</f>
        <v xml:space="preserve"> </v>
      </c>
      <c r="D73" s="10" t="str">
        <f>IFERROR(VLOOKUP(B73,Planilha4!$A$200:$J$525,3,0)," ")</f>
        <v xml:space="preserve"> </v>
      </c>
      <c r="E73" s="11" t="str">
        <f>IFERROR(VLOOKUP(B73,Planilha4!$A$200:$J$525,4,0)," ")</f>
        <v xml:space="preserve"> </v>
      </c>
      <c r="F73" s="11" t="str">
        <f>IFERROR(VLOOKUP(B73,Planilha4!$A$200:$J$525,5,0)," ")</f>
        <v xml:space="preserve"> </v>
      </c>
      <c r="G73" s="11" t="str">
        <f>IFERROR(VLOOKUP(B73,Planilha4!$A$200:$J$525,6,0)," ")</f>
        <v xml:space="preserve"> </v>
      </c>
      <c r="H73" s="11" t="str">
        <f>IFERROR(VLOOKUP(B73,Planilha4!$A$200:$J$525,7,0)," ")</f>
        <v xml:space="preserve"> </v>
      </c>
      <c r="I73" s="11" t="str">
        <f>IFERROR(VLOOKUP(B73,Planilha4!$A$200:$J$525,8,0)," ")</f>
        <v xml:space="preserve"> </v>
      </c>
      <c r="J73" s="11" t="str">
        <f>IFERROR(VLOOKUP(B73,Planilha4!$A$200:$J$525,9,0)," ")</f>
        <v xml:space="preserve"> </v>
      </c>
    </row>
    <row r="74" spans="2:10" x14ac:dyDescent="0.25">
      <c r="B74" s="25"/>
      <c r="C74" s="10" t="str">
        <f>IFERROR(VLOOKUP(B74,Planilha4!$A$200:$J$525,2,0)," ")</f>
        <v xml:space="preserve"> </v>
      </c>
      <c r="D74" s="10" t="str">
        <f>IFERROR(VLOOKUP(B74,Planilha4!$A$200:$J$525,3,0)," ")</f>
        <v xml:space="preserve"> </v>
      </c>
      <c r="E74" s="11" t="str">
        <f>IFERROR(VLOOKUP(B74,Planilha4!$A$200:$J$525,4,0)," ")</f>
        <v xml:space="preserve"> </v>
      </c>
      <c r="F74" s="11" t="str">
        <f>IFERROR(VLOOKUP(B74,Planilha4!$A$200:$J$525,5,0)," ")</f>
        <v xml:space="preserve"> </v>
      </c>
      <c r="G74" s="11" t="str">
        <f>IFERROR(VLOOKUP(B74,Planilha4!$A$200:$J$525,6,0)," ")</f>
        <v xml:space="preserve"> </v>
      </c>
      <c r="H74" s="11" t="str">
        <f>IFERROR(VLOOKUP(B74,Planilha4!$A$200:$J$525,7,0)," ")</f>
        <v xml:space="preserve"> </v>
      </c>
      <c r="I74" s="11" t="str">
        <f>IFERROR(VLOOKUP(B74,Planilha4!$A$200:$J$525,8,0)," ")</f>
        <v xml:space="preserve"> </v>
      </c>
      <c r="J74" s="11" t="str">
        <f>IFERROR(VLOOKUP(B74,Planilha4!$A$200:$J$525,9,0)," ")</f>
        <v xml:space="preserve"> </v>
      </c>
    </row>
    <row r="75" spans="2:10" x14ac:dyDescent="0.25">
      <c r="B75" s="25"/>
      <c r="C75" s="10" t="str">
        <f>IFERROR(VLOOKUP(B75,Planilha4!$A$200:$J$525,2,0)," ")</f>
        <v xml:space="preserve"> </v>
      </c>
      <c r="D75" s="10" t="str">
        <f>IFERROR(VLOOKUP(B75,Planilha4!$A$200:$J$525,3,0)," ")</f>
        <v xml:space="preserve"> </v>
      </c>
      <c r="E75" s="11" t="str">
        <f>IFERROR(VLOOKUP(B75,Planilha4!$A$200:$J$525,4,0)," ")</f>
        <v xml:space="preserve"> </v>
      </c>
      <c r="F75" s="11" t="str">
        <f>IFERROR(VLOOKUP(B75,Planilha4!$A$200:$J$525,5,0)," ")</f>
        <v xml:space="preserve"> </v>
      </c>
      <c r="G75" s="11" t="str">
        <f>IFERROR(VLOOKUP(B75,Planilha4!$A$200:$J$525,6,0)," ")</f>
        <v xml:space="preserve"> </v>
      </c>
      <c r="H75" s="11" t="str">
        <f>IFERROR(VLOOKUP(B75,Planilha4!$A$200:$J$525,7,0)," ")</f>
        <v xml:space="preserve"> </v>
      </c>
      <c r="I75" s="11" t="str">
        <f>IFERROR(VLOOKUP(B75,Planilha4!$A$200:$J$525,8,0)," ")</f>
        <v xml:space="preserve"> </v>
      </c>
      <c r="J75" s="11" t="str">
        <f>IFERROR(VLOOKUP(B75,Planilha4!$A$200:$J$525,9,0)," ")</f>
        <v xml:space="preserve"> </v>
      </c>
    </row>
    <row r="76" spans="2:10" x14ac:dyDescent="0.25">
      <c r="B76" s="25"/>
      <c r="C76" s="10" t="str">
        <f>IFERROR(VLOOKUP(B76,Planilha4!$A$200:$J$525,2,0)," ")</f>
        <v xml:space="preserve"> </v>
      </c>
      <c r="D76" s="10" t="str">
        <f>IFERROR(VLOOKUP(B76,Planilha4!$A$200:$J$525,3,0)," ")</f>
        <v xml:space="preserve"> </v>
      </c>
      <c r="E76" s="11" t="str">
        <f>IFERROR(VLOOKUP(B76,Planilha4!$A$200:$J$525,4,0)," ")</f>
        <v xml:space="preserve"> </v>
      </c>
      <c r="F76" s="11" t="str">
        <f>IFERROR(VLOOKUP(B76,Planilha4!$A$200:$J$525,5,0)," ")</f>
        <v xml:space="preserve"> </v>
      </c>
      <c r="G76" s="11" t="str">
        <f>IFERROR(VLOOKUP(B76,Planilha4!$A$200:$J$525,6,0)," ")</f>
        <v xml:space="preserve"> </v>
      </c>
      <c r="H76" s="11" t="str">
        <f>IFERROR(VLOOKUP(B76,Planilha4!$A$200:$J$525,7,0)," ")</f>
        <v xml:space="preserve"> </v>
      </c>
      <c r="I76" s="11" t="str">
        <f>IFERROR(VLOOKUP(B76,Planilha4!$A$200:$J$525,8,0)," ")</f>
        <v xml:space="preserve"> </v>
      </c>
      <c r="J76" s="11" t="str">
        <f>IFERROR(VLOOKUP(B76,Planilha4!$A$200:$J$525,9,0)," ")</f>
        <v xml:space="preserve"> </v>
      </c>
    </row>
    <row r="77" spans="2:10" x14ac:dyDescent="0.25">
      <c r="B77" s="25"/>
      <c r="C77" s="10" t="str">
        <f>IFERROR(VLOOKUP(B77,Planilha4!$A$200:$J$525,2,0)," ")</f>
        <v xml:space="preserve"> </v>
      </c>
      <c r="D77" s="10" t="str">
        <f>IFERROR(VLOOKUP(B77,Planilha4!$A$200:$J$525,3,0)," ")</f>
        <v xml:space="preserve"> </v>
      </c>
      <c r="E77" s="11" t="str">
        <f>IFERROR(VLOOKUP(B77,Planilha4!$A$200:$J$525,4,0)," ")</f>
        <v xml:space="preserve"> </v>
      </c>
      <c r="F77" s="11" t="str">
        <f>IFERROR(VLOOKUP(B77,Planilha4!$A$200:$J$525,5,0)," ")</f>
        <v xml:space="preserve"> </v>
      </c>
      <c r="G77" s="11" t="str">
        <f>IFERROR(VLOOKUP(B77,Planilha4!$A$200:$J$525,6,0)," ")</f>
        <v xml:space="preserve"> </v>
      </c>
      <c r="H77" s="11" t="str">
        <f>IFERROR(VLOOKUP(B77,Planilha4!$A$200:$J$525,7,0)," ")</f>
        <v xml:space="preserve"> </v>
      </c>
      <c r="I77" s="11" t="str">
        <f>IFERROR(VLOOKUP(B77,Planilha4!$A$200:$J$525,8,0)," ")</f>
        <v xml:space="preserve"> </v>
      </c>
      <c r="J77" s="11" t="str">
        <f>IFERROR(VLOOKUP(B77,Planilha4!$A$200:$J$525,9,0)," ")</f>
        <v xml:space="preserve"> </v>
      </c>
    </row>
    <row r="78" spans="2:10" x14ac:dyDescent="0.25">
      <c r="B78" s="25"/>
      <c r="C78" s="10" t="str">
        <f>IFERROR(VLOOKUP(B78,Planilha4!$A$200:$J$525,2,0)," ")</f>
        <v xml:space="preserve"> </v>
      </c>
      <c r="D78" s="10" t="str">
        <f>IFERROR(VLOOKUP(B78,Planilha4!$A$200:$J$525,3,0)," ")</f>
        <v xml:space="preserve"> </v>
      </c>
      <c r="E78" s="11" t="str">
        <f>IFERROR(VLOOKUP(B78,Planilha4!$A$200:$J$525,4,0)," ")</f>
        <v xml:space="preserve"> </v>
      </c>
      <c r="F78" s="11" t="str">
        <f>IFERROR(VLOOKUP(B78,Planilha4!$A$200:$J$525,5,0)," ")</f>
        <v xml:space="preserve"> </v>
      </c>
      <c r="G78" s="11" t="str">
        <f>IFERROR(VLOOKUP(B78,Planilha4!$A$200:$J$525,6,0)," ")</f>
        <v xml:space="preserve"> </v>
      </c>
      <c r="H78" s="11" t="str">
        <f>IFERROR(VLOOKUP(B78,Planilha4!$A$200:$J$525,7,0)," ")</f>
        <v xml:space="preserve"> </v>
      </c>
      <c r="I78" s="11" t="str">
        <f>IFERROR(VLOOKUP(B78,Planilha4!$A$200:$J$525,8,0)," ")</f>
        <v xml:space="preserve"> </v>
      </c>
      <c r="J78" s="11" t="str">
        <f>IFERROR(VLOOKUP(B78,Planilha4!$A$200:$J$525,9,0)," ")</f>
        <v xml:space="preserve"> </v>
      </c>
    </row>
    <row r="79" spans="2:10" x14ac:dyDescent="0.25">
      <c r="B79" s="25"/>
      <c r="C79" s="10" t="str">
        <f>IFERROR(VLOOKUP(B79,Planilha4!$A$200:$J$525,2,0)," ")</f>
        <v xml:space="preserve"> </v>
      </c>
      <c r="D79" s="10" t="str">
        <f>IFERROR(VLOOKUP(B79,Planilha4!$A$200:$J$525,3,0)," ")</f>
        <v xml:space="preserve"> </v>
      </c>
      <c r="E79" s="11" t="str">
        <f>IFERROR(VLOOKUP(B79,Planilha4!$A$200:$J$525,4,0)," ")</f>
        <v xml:space="preserve"> </v>
      </c>
      <c r="F79" s="11" t="str">
        <f>IFERROR(VLOOKUP(B79,Planilha4!$A$200:$J$525,5,0)," ")</f>
        <v xml:space="preserve"> </v>
      </c>
      <c r="G79" s="11" t="str">
        <f>IFERROR(VLOOKUP(B79,Planilha4!$A$200:$J$525,6,0)," ")</f>
        <v xml:space="preserve"> </v>
      </c>
      <c r="H79" s="11" t="str">
        <f>IFERROR(VLOOKUP(B79,Planilha4!$A$200:$J$525,7,0)," ")</f>
        <v xml:space="preserve"> </v>
      </c>
      <c r="I79" s="11" t="str">
        <f>IFERROR(VLOOKUP(B79,Planilha4!$A$200:$J$525,8,0)," ")</f>
        <v xml:space="preserve"> </v>
      </c>
      <c r="J79" s="11" t="str">
        <f>IFERROR(VLOOKUP(B79,Planilha4!$A$200:$J$525,9,0)," ")</f>
        <v xml:space="preserve"> </v>
      </c>
    </row>
    <row r="80" spans="2:10" x14ac:dyDescent="0.25">
      <c r="B80" s="25"/>
      <c r="C80" s="10" t="str">
        <f>IFERROR(VLOOKUP(B80,Planilha4!$A$200:$J$525,2,0)," ")</f>
        <v xml:space="preserve"> </v>
      </c>
      <c r="D80" s="10" t="str">
        <f>IFERROR(VLOOKUP(B80,Planilha4!$A$200:$J$525,3,0)," ")</f>
        <v xml:space="preserve"> </v>
      </c>
      <c r="E80" s="11" t="str">
        <f>IFERROR(VLOOKUP(B80,Planilha4!$A$200:$J$525,4,0)," ")</f>
        <v xml:space="preserve"> </v>
      </c>
      <c r="F80" s="11" t="str">
        <f>IFERROR(VLOOKUP(B80,Planilha4!$A$200:$J$525,5,0)," ")</f>
        <v xml:space="preserve"> </v>
      </c>
      <c r="G80" s="11" t="str">
        <f>IFERROR(VLOOKUP(B80,Planilha4!$A$200:$J$525,6,0)," ")</f>
        <v xml:space="preserve"> </v>
      </c>
      <c r="H80" s="11" t="str">
        <f>IFERROR(VLOOKUP(B80,Planilha4!$A$200:$J$525,7,0)," ")</f>
        <v xml:space="preserve"> </v>
      </c>
      <c r="I80" s="11" t="str">
        <f>IFERROR(VLOOKUP(B80,Planilha4!$A$200:$J$525,8,0)," ")</f>
        <v xml:space="preserve"> </v>
      </c>
      <c r="J80" s="11" t="str">
        <f>IFERROR(VLOOKUP(B80,Planilha4!$A$200:$J$525,9,0)," ")</f>
        <v xml:space="preserve"> </v>
      </c>
    </row>
    <row r="81" spans="2:10" x14ac:dyDescent="0.25">
      <c r="B81" s="25"/>
      <c r="C81" s="10" t="str">
        <f>IFERROR(VLOOKUP(B81,Planilha4!$A$200:$J$525,2,0)," ")</f>
        <v xml:space="preserve"> </v>
      </c>
      <c r="D81" s="10" t="str">
        <f>IFERROR(VLOOKUP(B81,Planilha4!$A$200:$J$525,3,0)," ")</f>
        <v xml:space="preserve"> </v>
      </c>
      <c r="E81" s="11" t="str">
        <f>IFERROR(VLOOKUP(B81,Planilha4!$A$200:$J$525,4,0)," ")</f>
        <v xml:space="preserve"> </v>
      </c>
      <c r="F81" s="11" t="str">
        <f>IFERROR(VLOOKUP(B81,Planilha4!$A$200:$J$525,5,0)," ")</f>
        <v xml:space="preserve"> </v>
      </c>
      <c r="G81" s="11" t="str">
        <f>IFERROR(VLOOKUP(B81,Planilha4!$A$200:$J$525,6,0)," ")</f>
        <v xml:space="preserve"> </v>
      </c>
      <c r="H81" s="11" t="str">
        <f>IFERROR(VLOOKUP(B81,Planilha4!$A$200:$J$525,7,0)," ")</f>
        <v xml:space="preserve"> </v>
      </c>
      <c r="I81" s="11" t="str">
        <f>IFERROR(VLOOKUP(B81,Planilha4!$A$200:$J$525,8,0)," ")</f>
        <v xml:space="preserve"> </v>
      </c>
      <c r="J81" s="11" t="str">
        <f>IFERROR(VLOOKUP(B81,Planilha4!$A$200:$J$525,9,0)," ")</f>
        <v xml:space="preserve"> </v>
      </c>
    </row>
    <row r="82" spans="2:10" x14ac:dyDescent="0.25">
      <c r="B82" s="25"/>
      <c r="C82" s="10" t="str">
        <f>IFERROR(VLOOKUP(B82,Planilha4!$A$200:$J$525,2,0)," ")</f>
        <v xml:space="preserve"> </v>
      </c>
      <c r="D82" s="10" t="str">
        <f>IFERROR(VLOOKUP(B82,Planilha4!$A$200:$J$525,3,0)," ")</f>
        <v xml:space="preserve"> </v>
      </c>
      <c r="E82" s="11" t="str">
        <f>IFERROR(VLOOKUP(B82,Planilha4!$A$200:$J$525,4,0)," ")</f>
        <v xml:space="preserve"> </v>
      </c>
      <c r="F82" s="11" t="str">
        <f>IFERROR(VLOOKUP(B82,Planilha4!$A$200:$J$525,5,0)," ")</f>
        <v xml:space="preserve"> </v>
      </c>
      <c r="G82" s="11" t="str">
        <f>IFERROR(VLOOKUP(B82,Planilha4!$A$200:$J$525,6,0)," ")</f>
        <v xml:space="preserve"> </v>
      </c>
      <c r="H82" s="11" t="str">
        <f>IFERROR(VLOOKUP(B82,Planilha4!$A$200:$J$525,7,0)," ")</f>
        <v xml:space="preserve"> </v>
      </c>
      <c r="I82" s="11" t="str">
        <f>IFERROR(VLOOKUP(B82,Planilha4!$A$200:$J$525,8,0)," ")</f>
        <v xml:space="preserve"> </v>
      </c>
      <c r="J82" s="11" t="str">
        <f>IFERROR(VLOOKUP(B82,Planilha4!$A$200:$J$525,9,0)," ")</f>
        <v xml:space="preserve"> </v>
      </c>
    </row>
    <row r="83" spans="2:10" x14ac:dyDescent="0.25">
      <c r="B83" s="25"/>
      <c r="C83" s="10" t="str">
        <f>IFERROR(VLOOKUP(B83,Planilha4!$A$200:$J$525,2,0)," ")</f>
        <v xml:space="preserve"> </v>
      </c>
      <c r="D83" s="10" t="str">
        <f>IFERROR(VLOOKUP(B83,Planilha4!$A$200:$J$525,3,0)," ")</f>
        <v xml:space="preserve"> </v>
      </c>
      <c r="E83" s="11" t="str">
        <f>IFERROR(VLOOKUP(B83,Planilha4!$A$200:$J$525,4,0)," ")</f>
        <v xml:space="preserve"> </v>
      </c>
      <c r="F83" s="11" t="str">
        <f>IFERROR(VLOOKUP(B83,Planilha4!$A$200:$J$525,5,0)," ")</f>
        <v xml:space="preserve"> </v>
      </c>
      <c r="G83" s="11" t="str">
        <f>IFERROR(VLOOKUP(B83,Planilha4!$A$200:$J$525,6,0)," ")</f>
        <v xml:space="preserve"> </v>
      </c>
      <c r="H83" s="11" t="str">
        <f>IFERROR(VLOOKUP(B83,Planilha4!$A$200:$J$525,7,0)," ")</f>
        <v xml:space="preserve"> </v>
      </c>
      <c r="I83" s="11" t="str">
        <f>IFERROR(VLOOKUP(B83,Planilha4!$A$200:$J$525,8,0)," ")</f>
        <v xml:space="preserve"> </v>
      </c>
      <c r="J83" s="11" t="str">
        <f>IFERROR(VLOOKUP(B83,Planilha4!$A$200:$J$525,9,0)," ")</f>
        <v xml:space="preserve"> </v>
      </c>
    </row>
    <row r="84" spans="2:10" x14ac:dyDescent="0.25">
      <c r="B84" s="25"/>
      <c r="C84" s="10" t="str">
        <f>IFERROR(VLOOKUP(B84,Planilha4!$A$200:$J$525,2,0)," ")</f>
        <v xml:space="preserve"> </v>
      </c>
      <c r="D84" s="10" t="str">
        <f>IFERROR(VLOOKUP(B84,Planilha4!$A$200:$J$525,3,0)," ")</f>
        <v xml:space="preserve"> </v>
      </c>
      <c r="E84" s="11" t="str">
        <f>IFERROR(VLOOKUP(B84,Planilha4!$A$200:$J$525,4,0)," ")</f>
        <v xml:space="preserve"> </v>
      </c>
      <c r="F84" s="11" t="str">
        <f>IFERROR(VLOOKUP(B84,Planilha4!$A$200:$J$525,5,0)," ")</f>
        <v xml:space="preserve"> </v>
      </c>
      <c r="G84" s="11" t="str">
        <f>IFERROR(VLOOKUP(B84,Planilha4!$A$200:$J$525,6,0)," ")</f>
        <v xml:space="preserve"> </v>
      </c>
      <c r="H84" s="11" t="str">
        <f>IFERROR(VLOOKUP(B84,Planilha4!$A$200:$J$525,7,0)," ")</f>
        <v xml:space="preserve"> </v>
      </c>
      <c r="I84" s="11" t="str">
        <f>IFERROR(VLOOKUP(B84,Planilha4!$A$200:$J$525,8,0)," ")</f>
        <v xml:space="preserve"> </v>
      </c>
      <c r="J84" s="11" t="str">
        <f>IFERROR(VLOOKUP(B84,Planilha4!$A$200:$J$525,9,0)," ")</f>
        <v xml:space="preserve"> </v>
      </c>
    </row>
    <row r="85" spans="2:10" x14ac:dyDescent="0.25">
      <c r="B85" s="25"/>
      <c r="C85" s="10" t="str">
        <f>IFERROR(VLOOKUP(B85,Planilha4!$A$200:$J$525,2,0)," ")</f>
        <v xml:space="preserve"> </v>
      </c>
      <c r="D85" s="10" t="str">
        <f>IFERROR(VLOOKUP(B85,Planilha4!$A$200:$J$525,3,0)," ")</f>
        <v xml:space="preserve"> </v>
      </c>
      <c r="E85" s="11" t="str">
        <f>IFERROR(VLOOKUP(B85,Planilha4!$A$200:$J$525,4,0)," ")</f>
        <v xml:space="preserve"> </v>
      </c>
      <c r="F85" s="11" t="str">
        <f>IFERROR(VLOOKUP(B85,Planilha4!$A$200:$J$525,5,0)," ")</f>
        <v xml:space="preserve"> </v>
      </c>
      <c r="G85" s="11" t="str">
        <f>IFERROR(VLOOKUP(B85,Planilha4!$A$200:$J$525,6,0)," ")</f>
        <v xml:space="preserve"> </v>
      </c>
      <c r="H85" s="11" t="str">
        <f>IFERROR(VLOOKUP(B85,Planilha4!$A$200:$J$525,7,0)," ")</f>
        <v xml:space="preserve"> </v>
      </c>
      <c r="I85" s="11" t="str">
        <f>IFERROR(VLOOKUP(B85,Planilha4!$A$200:$J$525,8,0)," ")</f>
        <v xml:space="preserve"> </v>
      </c>
      <c r="J85" s="11" t="str">
        <f>IFERROR(VLOOKUP(B85,Planilha4!$A$200:$J$525,9,0)," ")</f>
        <v xml:space="preserve"> </v>
      </c>
    </row>
    <row r="86" spans="2:10" x14ac:dyDescent="0.25">
      <c r="B86" s="25"/>
      <c r="C86" s="10" t="str">
        <f>IFERROR(VLOOKUP(B86,Planilha4!$A$200:$J$525,2,0)," ")</f>
        <v xml:space="preserve"> </v>
      </c>
      <c r="D86" s="10" t="str">
        <f>IFERROR(VLOOKUP(B86,Planilha4!$A$200:$J$525,3,0)," ")</f>
        <v xml:space="preserve"> </v>
      </c>
      <c r="E86" s="11" t="str">
        <f>IFERROR(VLOOKUP(B86,Planilha4!$A$200:$J$525,4,0)," ")</f>
        <v xml:space="preserve"> </v>
      </c>
      <c r="F86" s="11" t="str">
        <f>IFERROR(VLOOKUP(B86,Planilha4!$A$200:$J$525,5,0)," ")</f>
        <v xml:space="preserve"> </v>
      </c>
      <c r="G86" s="11" t="str">
        <f>IFERROR(VLOOKUP(B86,Planilha4!$A$200:$J$525,6,0)," ")</f>
        <v xml:space="preserve"> </v>
      </c>
      <c r="H86" s="11" t="str">
        <f>IFERROR(VLOOKUP(B86,Planilha4!$A$200:$J$525,7,0)," ")</f>
        <v xml:space="preserve"> </v>
      </c>
      <c r="I86" s="11" t="str">
        <f>IFERROR(VLOOKUP(B86,Planilha4!$A$200:$J$525,8,0)," ")</f>
        <v xml:space="preserve"> </v>
      </c>
      <c r="J86" s="11" t="str">
        <f>IFERROR(VLOOKUP(B86,Planilha4!$A$200:$J$525,9,0)," ")</f>
        <v xml:space="preserve"> </v>
      </c>
    </row>
    <row r="87" spans="2:10" x14ac:dyDescent="0.25">
      <c r="B87" s="25"/>
      <c r="C87" s="10" t="str">
        <f>IFERROR(VLOOKUP(B87,Planilha4!$A$200:$J$525,2,0)," ")</f>
        <v xml:space="preserve"> </v>
      </c>
      <c r="D87" s="10" t="str">
        <f>IFERROR(VLOOKUP(B87,Planilha4!$A$200:$J$525,3,0)," ")</f>
        <v xml:space="preserve"> </v>
      </c>
      <c r="E87" s="11" t="str">
        <f>IFERROR(VLOOKUP(B87,Planilha4!$A$200:$J$525,4,0)," ")</f>
        <v xml:space="preserve"> </v>
      </c>
      <c r="F87" s="11" t="str">
        <f>IFERROR(VLOOKUP(B87,Planilha4!$A$200:$J$525,5,0)," ")</f>
        <v xml:space="preserve"> </v>
      </c>
      <c r="G87" s="11" t="str">
        <f>IFERROR(VLOOKUP(B87,Planilha4!$A$200:$J$525,6,0)," ")</f>
        <v xml:space="preserve"> </v>
      </c>
      <c r="H87" s="11" t="str">
        <f>IFERROR(VLOOKUP(B87,Planilha4!$A$200:$J$525,7,0)," ")</f>
        <v xml:space="preserve"> </v>
      </c>
      <c r="I87" s="11" t="str">
        <f>IFERROR(VLOOKUP(B87,Planilha4!$A$200:$J$525,8,0)," ")</f>
        <v xml:space="preserve"> </v>
      </c>
      <c r="J87" s="11" t="str">
        <f>IFERROR(VLOOKUP(B87,Planilha4!$A$200:$J$525,9,0)," ")</f>
        <v xml:space="preserve"> </v>
      </c>
    </row>
    <row r="88" spans="2:10" x14ac:dyDescent="0.25">
      <c r="B88" s="25"/>
      <c r="C88" s="10" t="str">
        <f>IFERROR(VLOOKUP(B88,Planilha4!$A$200:$J$525,2,0)," ")</f>
        <v xml:space="preserve"> </v>
      </c>
      <c r="D88" s="10" t="str">
        <f>IFERROR(VLOOKUP(B88,Planilha4!$A$200:$J$525,3,0)," ")</f>
        <v xml:space="preserve"> </v>
      </c>
      <c r="E88" s="11" t="str">
        <f>IFERROR(VLOOKUP(B88,Planilha4!$A$200:$J$525,4,0)," ")</f>
        <v xml:space="preserve"> </v>
      </c>
      <c r="F88" s="11" t="str">
        <f>IFERROR(VLOOKUP(B88,Planilha4!$A$200:$J$525,5,0)," ")</f>
        <v xml:space="preserve"> </v>
      </c>
      <c r="G88" s="11" t="str">
        <f>IFERROR(VLOOKUP(B88,Planilha4!$A$200:$J$525,6,0)," ")</f>
        <v xml:space="preserve"> </v>
      </c>
      <c r="H88" s="11" t="str">
        <f>IFERROR(VLOOKUP(B88,Planilha4!$A$200:$J$525,7,0)," ")</f>
        <v xml:space="preserve"> </v>
      </c>
      <c r="I88" s="11" t="str">
        <f>IFERROR(VLOOKUP(B88,Planilha4!$A$200:$J$525,8,0)," ")</f>
        <v xml:space="preserve"> </v>
      </c>
      <c r="J88" s="11" t="str">
        <f>IFERROR(VLOOKUP(B88,Planilha4!$A$200:$J$525,9,0)," ")</f>
        <v xml:space="preserve"> </v>
      </c>
    </row>
    <row r="89" spans="2:10" x14ac:dyDescent="0.25">
      <c r="B89" s="25"/>
      <c r="C89" s="10" t="str">
        <f>IFERROR(VLOOKUP(B89,Planilha4!$A$200:$J$525,2,0)," ")</f>
        <v xml:space="preserve"> </v>
      </c>
      <c r="D89" s="10" t="str">
        <f>IFERROR(VLOOKUP(B89,Planilha4!$A$200:$J$525,3,0)," ")</f>
        <v xml:space="preserve"> </v>
      </c>
      <c r="E89" s="11" t="str">
        <f>IFERROR(VLOOKUP(B89,Planilha4!$A$200:$J$525,4,0)," ")</f>
        <v xml:space="preserve"> </v>
      </c>
      <c r="F89" s="11" t="str">
        <f>IFERROR(VLOOKUP(B89,Planilha4!$A$200:$J$525,5,0)," ")</f>
        <v xml:space="preserve"> </v>
      </c>
      <c r="G89" s="11" t="str">
        <f>IFERROR(VLOOKUP(B89,Planilha4!$A$200:$J$525,6,0)," ")</f>
        <v xml:space="preserve"> </v>
      </c>
      <c r="H89" s="11" t="str">
        <f>IFERROR(VLOOKUP(B89,Planilha4!$A$200:$J$525,7,0)," ")</f>
        <v xml:space="preserve"> </v>
      </c>
      <c r="I89" s="11" t="str">
        <f>IFERROR(VLOOKUP(B89,Planilha4!$A$200:$J$525,8,0)," ")</f>
        <v xml:space="preserve"> </v>
      </c>
      <c r="J89" s="11" t="str">
        <f>IFERROR(VLOOKUP(B89,Planilha4!$A$200:$J$525,9,0)," ")</f>
        <v xml:space="preserve"> </v>
      </c>
    </row>
    <row r="90" spans="2:10" x14ac:dyDescent="0.25">
      <c r="B90" s="25"/>
      <c r="C90" s="10" t="str">
        <f>IFERROR(VLOOKUP(B90,Planilha4!$A$200:$J$525,2,0)," ")</f>
        <v xml:space="preserve"> </v>
      </c>
      <c r="D90" s="10" t="str">
        <f>IFERROR(VLOOKUP(B90,Planilha4!$A$200:$J$525,3,0)," ")</f>
        <v xml:space="preserve"> </v>
      </c>
      <c r="E90" s="11" t="str">
        <f>IFERROR(VLOOKUP(B90,Planilha4!$A$200:$J$525,4,0)," ")</f>
        <v xml:space="preserve"> </v>
      </c>
      <c r="F90" s="11" t="str">
        <f>IFERROR(VLOOKUP(B90,Planilha4!$A$200:$J$525,5,0)," ")</f>
        <v xml:space="preserve"> </v>
      </c>
      <c r="G90" s="11" t="str">
        <f>IFERROR(VLOOKUP(B90,Planilha4!$A$200:$J$525,6,0)," ")</f>
        <v xml:space="preserve"> </v>
      </c>
      <c r="H90" s="11" t="str">
        <f>IFERROR(VLOOKUP(B90,Planilha4!$A$200:$J$525,7,0)," ")</f>
        <v xml:space="preserve"> </v>
      </c>
      <c r="I90" s="11" t="str">
        <f>IFERROR(VLOOKUP(B90,Planilha4!$A$200:$J$525,8,0)," ")</f>
        <v xml:space="preserve"> </v>
      </c>
      <c r="J90" s="11" t="str">
        <f>IFERROR(VLOOKUP(B90,Planilha4!$A$200:$J$525,9,0)," ")</f>
        <v xml:space="preserve"> </v>
      </c>
    </row>
    <row r="91" spans="2:10" x14ac:dyDescent="0.25">
      <c r="B91" s="25"/>
      <c r="C91" s="10" t="str">
        <f>IFERROR(VLOOKUP(B91,Planilha4!$A$200:$J$525,2,0)," ")</f>
        <v xml:space="preserve"> </v>
      </c>
      <c r="D91" s="10" t="str">
        <f>IFERROR(VLOOKUP(B91,Planilha4!$A$200:$J$525,3,0)," ")</f>
        <v xml:space="preserve"> </v>
      </c>
      <c r="E91" s="11" t="str">
        <f>IFERROR(VLOOKUP(B91,Planilha4!$A$200:$J$525,4,0)," ")</f>
        <v xml:space="preserve"> </v>
      </c>
      <c r="F91" s="11" t="str">
        <f>IFERROR(VLOOKUP(B91,Planilha4!$A$200:$J$525,5,0)," ")</f>
        <v xml:space="preserve"> </v>
      </c>
      <c r="G91" s="11" t="str">
        <f>IFERROR(VLOOKUP(B91,Planilha4!$A$200:$J$525,6,0)," ")</f>
        <v xml:space="preserve"> </v>
      </c>
      <c r="H91" s="11" t="str">
        <f>IFERROR(VLOOKUP(B91,Planilha4!$A$200:$J$525,7,0)," ")</f>
        <v xml:space="preserve"> </v>
      </c>
      <c r="I91" s="11" t="str">
        <f>IFERROR(VLOOKUP(B91,Planilha4!$A$200:$J$525,8,0)," ")</f>
        <v xml:space="preserve"> </v>
      </c>
      <c r="J91" s="11" t="str">
        <f>IFERROR(VLOOKUP(B91,Planilha4!$A$200:$J$525,9,0)," ")</f>
        <v xml:space="preserve"> </v>
      </c>
    </row>
    <row r="92" spans="2:10" x14ac:dyDescent="0.25">
      <c r="B92" s="25"/>
      <c r="C92" s="10" t="str">
        <f>IFERROR(VLOOKUP(B92,Planilha4!$A$200:$J$525,2,0)," ")</f>
        <v xml:space="preserve"> </v>
      </c>
      <c r="D92" s="10" t="str">
        <f>IFERROR(VLOOKUP(B92,Planilha4!$A$200:$J$525,3,0)," ")</f>
        <v xml:space="preserve"> </v>
      </c>
      <c r="E92" s="11" t="str">
        <f>IFERROR(VLOOKUP(B92,Planilha4!$A$200:$J$525,4,0)," ")</f>
        <v xml:space="preserve"> </v>
      </c>
      <c r="F92" s="11" t="str">
        <f>IFERROR(VLOOKUP(B92,Planilha4!$A$200:$J$525,5,0)," ")</f>
        <v xml:space="preserve"> </v>
      </c>
      <c r="G92" s="11" t="str">
        <f>IFERROR(VLOOKUP(B92,Planilha4!$A$200:$J$525,6,0)," ")</f>
        <v xml:space="preserve"> </v>
      </c>
      <c r="H92" s="11" t="str">
        <f>IFERROR(VLOOKUP(B92,Planilha4!$A$200:$J$525,7,0)," ")</f>
        <v xml:space="preserve"> </v>
      </c>
      <c r="I92" s="11" t="str">
        <f>IFERROR(VLOOKUP(B92,Planilha4!$A$200:$J$525,8,0)," ")</f>
        <v xml:space="preserve"> </v>
      </c>
      <c r="J92" s="11" t="str">
        <f>IFERROR(VLOOKUP(B92,Planilha4!$A$200:$J$525,9,0)," ")</f>
        <v xml:space="preserve"> </v>
      </c>
    </row>
    <row r="93" spans="2:10" x14ac:dyDescent="0.25">
      <c r="B93" s="25"/>
      <c r="C93" s="10" t="str">
        <f>IFERROR(VLOOKUP(B93,Planilha4!$A$200:$J$525,2,0)," ")</f>
        <v xml:space="preserve"> </v>
      </c>
      <c r="D93" s="10" t="str">
        <f>IFERROR(VLOOKUP(B93,Planilha4!$A$200:$J$525,3,0)," ")</f>
        <v xml:space="preserve"> </v>
      </c>
      <c r="E93" s="11" t="str">
        <f>IFERROR(VLOOKUP(B93,Planilha4!$A$200:$J$525,4,0)," ")</f>
        <v xml:space="preserve"> </v>
      </c>
      <c r="F93" s="11" t="str">
        <f>IFERROR(VLOOKUP(B93,Planilha4!$A$200:$J$525,5,0)," ")</f>
        <v xml:space="preserve"> </v>
      </c>
      <c r="G93" s="11" t="str">
        <f>IFERROR(VLOOKUP(B93,Planilha4!$A$200:$J$525,6,0)," ")</f>
        <v xml:space="preserve"> </v>
      </c>
      <c r="H93" s="11" t="str">
        <f>IFERROR(VLOOKUP(B93,Planilha4!$A$200:$J$525,7,0)," ")</f>
        <v xml:space="preserve"> </v>
      </c>
      <c r="I93" s="11" t="str">
        <f>IFERROR(VLOOKUP(B93,Planilha4!$A$200:$J$525,8,0)," ")</f>
        <v xml:space="preserve"> </v>
      </c>
      <c r="J93" s="11" t="str">
        <f>IFERROR(VLOOKUP(B93,Planilha4!$A$200:$J$525,9,0)," ")</f>
        <v xml:space="preserve"> </v>
      </c>
    </row>
    <row r="94" spans="2:10" x14ac:dyDescent="0.25">
      <c r="B94" s="25"/>
      <c r="C94" s="10" t="str">
        <f>IFERROR(VLOOKUP(B94,Planilha4!$A$200:$J$525,2,0)," ")</f>
        <v xml:space="preserve"> </v>
      </c>
      <c r="D94" s="10" t="str">
        <f>IFERROR(VLOOKUP(B94,Planilha4!$A$200:$J$525,3,0)," ")</f>
        <v xml:space="preserve"> </v>
      </c>
      <c r="E94" s="11" t="str">
        <f>IFERROR(VLOOKUP(B94,Planilha4!$A$200:$J$525,4,0)," ")</f>
        <v xml:space="preserve"> </v>
      </c>
      <c r="F94" s="11" t="str">
        <f>IFERROR(VLOOKUP(B94,Planilha4!$A$200:$J$525,5,0)," ")</f>
        <v xml:space="preserve"> </v>
      </c>
      <c r="G94" s="11" t="str">
        <f>IFERROR(VLOOKUP(B94,Planilha4!$A$200:$J$525,6,0)," ")</f>
        <v xml:space="preserve"> </v>
      </c>
      <c r="H94" s="11" t="str">
        <f>IFERROR(VLOOKUP(B94,Planilha4!$A$200:$J$525,7,0)," ")</f>
        <v xml:space="preserve"> </v>
      </c>
      <c r="I94" s="11" t="str">
        <f>IFERROR(VLOOKUP(B94,Planilha4!$A$200:$J$525,8,0)," ")</f>
        <v xml:space="preserve"> </v>
      </c>
      <c r="J94" s="11" t="str">
        <f>IFERROR(VLOOKUP(B94,Planilha4!$A$200:$J$525,9,0)," ")</f>
        <v xml:space="preserve"> </v>
      </c>
    </row>
    <row r="95" spans="2:10" x14ac:dyDescent="0.25">
      <c r="B95" s="25"/>
      <c r="C95" s="10" t="str">
        <f>IFERROR(VLOOKUP(B95,Planilha4!$A$200:$J$525,2,0)," ")</f>
        <v xml:space="preserve"> </v>
      </c>
      <c r="D95" s="10" t="str">
        <f>IFERROR(VLOOKUP(B95,Planilha4!$A$200:$J$525,3,0)," ")</f>
        <v xml:space="preserve"> </v>
      </c>
      <c r="E95" s="11" t="str">
        <f>IFERROR(VLOOKUP(B95,Planilha4!$A$200:$J$525,4,0)," ")</f>
        <v xml:space="preserve"> </v>
      </c>
      <c r="F95" s="11" t="str">
        <f>IFERROR(VLOOKUP(B95,Planilha4!$A$200:$J$525,5,0)," ")</f>
        <v xml:space="preserve"> </v>
      </c>
      <c r="G95" s="11" t="str">
        <f>IFERROR(VLOOKUP(B95,Planilha4!$A$200:$J$525,6,0)," ")</f>
        <v xml:space="preserve"> </v>
      </c>
      <c r="H95" s="11" t="str">
        <f>IFERROR(VLOOKUP(B95,Planilha4!$A$200:$J$525,7,0)," ")</f>
        <v xml:space="preserve"> </v>
      </c>
      <c r="I95" s="11" t="str">
        <f>IFERROR(VLOOKUP(B95,Planilha4!$A$200:$J$525,8,0)," ")</f>
        <v xml:space="preserve"> </v>
      </c>
      <c r="J95" s="11" t="str">
        <f>IFERROR(VLOOKUP(B95,Planilha4!$A$200:$J$525,9,0)," ")</f>
        <v xml:space="preserve"> </v>
      </c>
    </row>
    <row r="96" spans="2:10" x14ac:dyDescent="0.25">
      <c r="B96" s="25"/>
      <c r="C96" s="10" t="str">
        <f>IFERROR(VLOOKUP(B96,Planilha4!$A$200:$J$525,2,0)," ")</f>
        <v xml:space="preserve"> </v>
      </c>
      <c r="D96" s="10" t="str">
        <f>IFERROR(VLOOKUP(B96,Planilha4!$A$200:$J$525,3,0)," ")</f>
        <v xml:space="preserve"> </v>
      </c>
      <c r="E96" s="11" t="str">
        <f>IFERROR(VLOOKUP(B96,Planilha4!$A$200:$J$525,4,0)," ")</f>
        <v xml:space="preserve"> </v>
      </c>
      <c r="F96" s="11" t="str">
        <f>IFERROR(VLOOKUP(B96,Planilha4!$A$200:$J$525,5,0)," ")</f>
        <v xml:space="preserve"> </v>
      </c>
      <c r="G96" s="11" t="str">
        <f>IFERROR(VLOOKUP(B96,Planilha4!$A$200:$J$525,6,0)," ")</f>
        <v xml:space="preserve"> </v>
      </c>
      <c r="H96" s="11" t="str">
        <f>IFERROR(VLOOKUP(B96,Planilha4!$A$200:$J$525,7,0)," ")</f>
        <v xml:space="preserve"> </v>
      </c>
      <c r="I96" s="11" t="str">
        <f>IFERROR(VLOOKUP(B96,Planilha4!$A$200:$J$525,8,0)," ")</f>
        <v xml:space="preserve"> </v>
      </c>
      <c r="J96" s="11" t="str">
        <f>IFERROR(VLOOKUP(B96,Planilha4!$A$200:$J$525,9,0)," ")</f>
        <v xml:space="preserve"> </v>
      </c>
    </row>
    <row r="97" spans="2:10" x14ac:dyDescent="0.25">
      <c r="B97" s="25"/>
      <c r="C97" s="10" t="str">
        <f>IFERROR(VLOOKUP(B97,Planilha4!$A$200:$J$525,2,0)," ")</f>
        <v xml:space="preserve"> </v>
      </c>
      <c r="D97" s="10" t="str">
        <f>IFERROR(VLOOKUP(B97,Planilha4!$A$200:$J$525,3,0)," ")</f>
        <v xml:space="preserve"> </v>
      </c>
      <c r="E97" s="11" t="str">
        <f>IFERROR(VLOOKUP(B97,Planilha4!$A$200:$J$525,4,0)," ")</f>
        <v xml:space="preserve"> </v>
      </c>
      <c r="F97" s="11" t="str">
        <f>IFERROR(VLOOKUP(B97,Planilha4!$A$200:$J$525,5,0)," ")</f>
        <v xml:space="preserve"> </v>
      </c>
      <c r="G97" s="11" t="str">
        <f>IFERROR(VLOOKUP(B97,Planilha4!$A$200:$J$525,6,0)," ")</f>
        <v xml:space="preserve"> </v>
      </c>
      <c r="H97" s="11" t="str">
        <f>IFERROR(VLOOKUP(B97,Planilha4!$A$200:$J$525,7,0)," ")</f>
        <v xml:space="preserve"> </v>
      </c>
      <c r="I97" s="11" t="str">
        <f>IFERROR(VLOOKUP(B97,Planilha4!$A$200:$J$525,8,0)," ")</f>
        <v xml:space="preserve"> </v>
      </c>
      <c r="J97" s="11" t="str">
        <f>IFERROR(VLOOKUP(B97,Planilha4!$A$200:$J$525,9,0)," ")</f>
        <v xml:space="preserve"> </v>
      </c>
    </row>
    <row r="98" spans="2:10" x14ac:dyDescent="0.25">
      <c r="B98" s="25"/>
      <c r="C98" s="10" t="str">
        <f>IFERROR(VLOOKUP(B98,Planilha4!$A$200:$J$525,2,0)," ")</f>
        <v xml:space="preserve"> </v>
      </c>
      <c r="D98" s="10" t="str">
        <f>IFERROR(VLOOKUP(B98,Planilha4!$A$200:$J$525,3,0)," ")</f>
        <v xml:space="preserve"> </v>
      </c>
      <c r="E98" s="11" t="str">
        <f>IFERROR(VLOOKUP(B98,Planilha4!$A$200:$J$525,4,0)," ")</f>
        <v xml:space="preserve"> </v>
      </c>
      <c r="F98" s="11" t="str">
        <f>IFERROR(VLOOKUP(B98,Planilha4!$A$200:$J$525,5,0)," ")</f>
        <v xml:space="preserve"> </v>
      </c>
      <c r="G98" s="11" t="str">
        <f>IFERROR(VLOOKUP(B98,Planilha4!$A$200:$J$525,6,0)," ")</f>
        <v xml:space="preserve"> </v>
      </c>
      <c r="H98" s="11" t="str">
        <f>IFERROR(VLOOKUP(B98,Planilha4!$A$200:$J$525,7,0)," ")</f>
        <v xml:space="preserve"> </v>
      </c>
      <c r="I98" s="11" t="str">
        <f>IFERROR(VLOOKUP(B98,Planilha4!$A$200:$J$525,8,0)," ")</f>
        <v xml:space="preserve"> </v>
      </c>
      <c r="J98" s="11" t="str">
        <f>IFERROR(VLOOKUP(B98,Planilha4!$A$200:$J$525,9,0)," ")</f>
        <v xml:space="preserve"> </v>
      </c>
    </row>
  </sheetData>
  <sheetProtection algorithmName="SHA-512" hashValue="WW1VwqpCtbSvpWe/M4u4+zVQfkj91nX+keqMv6jRGGxrBv7M0ZULlUuJ4NLfPkNOwICQsKqqRmbcRb3JkiugVA==" saltValue="IvoecEd5dXG7Krb0OdGeeQ==" spinCount="100000" sheet="1" objects="1" scenarios="1"/>
  <mergeCells count="3">
    <mergeCell ref="L21:N21"/>
    <mergeCell ref="L29:N29"/>
    <mergeCell ref="L12:N12"/>
  </mergeCells>
  <phoneticPr fontId="6" type="noConversion"/>
  <pageMargins left="0.511811024" right="0.511811024" top="0.78740157499999996" bottom="0.78740157499999996" header="0.31496062000000002" footer="0.31496062000000002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06B94A-25C1-4437-92B6-4E5257E202FC}">
  <dimension ref="A200:J261"/>
  <sheetViews>
    <sheetView topLeftCell="A215" workbookViewId="0">
      <selection activeCell="I201" sqref="I201:I260"/>
    </sheetView>
  </sheetViews>
  <sheetFormatPr defaultRowHeight="15" x14ac:dyDescent="0.25"/>
  <cols>
    <col min="1" max="1" width="17.42578125" customWidth="1"/>
    <col min="2" max="2" width="18.7109375" customWidth="1"/>
    <col min="3" max="3" width="11.28515625" customWidth="1"/>
    <col min="4" max="5" width="15" style="28" customWidth="1"/>
    <col min="6" max="6" width="12.7109375" style="28" bestFit="1" customWidth="1"/>
    <col min="7" max="7" width="12.85546875" style="28" bestFit="1" customWidth="1"/>
    <col min="8" max="8" width="11.7109375" style="28" bestFit="1" customWidth="1"/>
    <col min="9" max="10" width="12.7109375" style="28" bestFit="1" customWidth="1"/>
  </cols>
  <sheetData>
    <row r="200" spans="1:9" x14ac:dyDescent="0.25">
      <c r="A200" t="s">
        <v>1</v>
      </c>
      <c r="B200" t="s">
        <v>30</v>
      </c>
      <c r="C200" t="s">
        <v>2</v>
      </c>
      <c r="D200" s="28" t="s">
        <v>13</v>
      </c>
      <c r="E200" s="28" t="s">
        <v>31</v>
      </c>
      <c r="F200" s="28" t="s">
        <v>14</v>
      </c>
      <c r="G200" s="28" t="s">
        <v>32</v>
      </c>
      <c r="H200" s="28" t="s">
        <v>33</v>
      </c>
      <c r="I200" s="28" t="s">
        <v>11</v>
      </c>
    </row>
    <row r="201" spans="1:9" x14ac:dyDescent="0.25">
      <c r="A201" t="s">
        <v>43</v>
      </c>
      <c r="B201" t="s">
        <v>44</v>
      </c>
      <c r="C201" t="s">
        <v>37</v>
      </c>
      <c r="D201" s="28">
        <v>50</v>
      </c>
      <c r="E201" s="28">
        <v>185</v>
      </c>
      <c r="F201" s="28">
        <v>1717</v>
      </c>
      <c r="G201" s="28">
        <v>600</v>
      </c>
      <c r="H201" s="28">
        <v>150</v>
      </c>
      <c r="I201" s="28">
        <v>2702</v>
      </c>
    </row>
    <row r="202" spans="1:9" x14ac:dyDescent="0.25">
      <c r="A202" t="s">
        <v>45</v>
      </c>
      <c r="B202" t="s">
        <v>46</v>
      </c>
      <c r="C202" t="s">
        <v>38</v>
      </c>
      <c r="D202" s="28">
        <v>1100</v>
      </c>
      <c r="E202" s="28">
        <v>4070</v>
      </c>
      <c r="F202" s="28">
        <v>37774</v>
      </c>
      <c r="G202" s="28">
        <v>600</v>
      </c>
      <c r="H202" s="28">
        <v>3300</v>
      </c>
      <c r="I202" s="28">
        <v>46844</v>
      </c>
    </row>
    <row r="203" spans="1:9" x14ac:dyDescent="0.25">
      <c r="A203" t="s">
        <v>47</v>
      </c>
      <c r="B203" t="s">
        <v>48</v>
      </c>
      <c r="C203" t="s">
        <v>38</v>
      </c>
      <c r="D203" s="28">
        <v>200</v>
      </c>
      <c r="E203" s="28">
        <v>740</v>
      </c>
      <c r="F203" s="28">
        <v>6868</v>
      </c>
      <c r="G203" s="28">
        <v>600</v>
      </c>
      <c r="H203" s="28">
        <v>600</v>
      </c>
      <c r="I203" s="28">
        <v>9008</v>
      </c>
    </row>
    <row r="204" spans="1:9" x14ac:dyDescent="0.25">
      <c r="A204" t="s">
        <v>49</v>
      </c>
      <c r="B204" t="s">
        <v>50</v>
      </c>
      <c r="C204" t="s">
        <v>38</v>
      </c>
      <c r="D204" s="28">
        <v>150</v>
      </c>
      <c r="E204" s="28">
        <v>555</v>
      </c>
      <c r="F204" s="28">
        <v>5151</v>
      </c>
      <c r="G204" s="28">
        <v>600</v>
      </c>
      <c r="H204" s="28">
        <v>450</v>
      </c>
      <c r="I204" s="28">
        <v>6906</v>
      </c>
    </row>
    <row r="205" spans="1:9" x14ac:dyDescent="0.25">
      <c r="A205" t="s">
        <v>51</v>
      </c>
      <c r="B205" t="s">
        <v>52</v>
      </c>
      <c r="C205" t="s">
        <v>38</v>
      </c>
      <c r="D205" s="28">
        <v>800</v>
      </c>
      <c r="E205" s="28">
        <v>2960</v>
      </c>
      <c r="F205" s="28">
        <v>27472</v>
      </c>
      <c r="G205" s="28">
        <v>600</v>
      </c>
      <c r="H205" s="28">
        <v>2400</v>
      </c>
      <c r="I205" s="28">
        <v>34232</v>
      </c>
    </row>
    <row r="206" spans="1:9" x14ac:dyDescent="0.25">
      <c r="A206" t="s">
        <v>53</v>
      </c>
      <c r="B206" t="s">
        <v>54</v>
      </c>
      <c r="C206" t="s">
        <v>37</v>
      </c>
      <c r="D206" s="28">
        <v>50</v>
      </c>
      <c r="E206" s="28">
        <v>185</v>
      </c>
      <c r="F206" s="28">
        <v>1717</v>
      </c>
      <c r="G206" s="28">
        <v>600</v>
      </c>
      <c r="H206" s="28">
        <v>150</v>
      </c>
      <c r="I206" s="28">
        <v>2702</v>
      </c>
    </row>
    <row r="207" spans="1:9" x14ac:dyDescent="0.25">
      <c r="A207" t="s">
        <v>55</v>
      </c>
      <c r="B207" t="s">
        <v>56</v>
      </c>
      <c r="C207" t="s">
        <v>34</v>
      </c>
      <c r="D207" s="28">
        <v>50</v>
      </c>
      <c r="E207" s="28">
        <v>185</v>
      </c>
      <c r="F207" s="28">
        <v>1717</v>
      </c>
      <c r="G207" s="28">
        <v>600</v>
      </c>
      <c r="H207" s="28">
        <v>150</v>
      </c>
      <c r="I207" s="28">
        <v>2702</v>
      </c>
    </row>
    <row r="208" spans="1:9" x14ac:dyDescent="0.25">
      <c r="A208" t="s">
        <v>57</v>
      </c>
      <c r="B208" t="s">
        <v>58</v>
      </c>
      <c r="C208" t="s">
        <v>59</v>
      </c>
      <c r="D208" s="28">
        <v>50</v>
      </c>
      <c r="E208" s="28">
        <v>185</v>
      </c>
      <c r="F208" s="28">
        <v>1717</v>
      </c>
      <c r="G208" s="28">
        <v>600</v>
      </c>
      <c r="H208" s="28">
        <v>150</v>
      </c>
      <c r="I208" s="28">
        <v>2702</v>
      </c>
    </row>
    <row r="209" spans="1:9" x14ac:dyDescent="0.25">
      <c r="A209" t="s">
        <v>60</v>
      </c>
      <c r="B209" t="s">
        <v>61</v>
      </c>
      <c r="C209" t="s">
        <v>59</v>
      </c>
      <c r="D209" s="28">
        <v>50</v>
      </c>
      <c r="E209" s="28">
        <v>185</v>
      </c>
      <c r="F209" s="28">
        <v>1717</v>
      </c>
      <c r="G209" s="28">
        <v>600</v>
      </c>
      <c r="H209" s="28">
        <v>150</v>
      </c>
      <c r="I209" s="28">
        <v>2702</v>
      </c>
    </row>
    <row r="210" spans="1:9" x14ac:dyDescent="0.25">
      <c r="A210" t="s">
        <v>62</v>
      </c>
      <c r="B210" t="s">
        <v>63</v>
      </c>
      <c r="C210" t="s">
        <v>34</v>
      </c>
      <c r="D210" s="28">
        <v>100</v>
      </c>
      <c r="E210" s="28">
        <v>370</v>
      </c>
      <c r="F210" s="28">
        <v>3434</v>
      </c>
      <c r="G210" s="28">
        <v>600</v>
      </c>
      <c r="H210" s="28">
        <v>300</v>
      </c>
      <c r="I210" s="28">
        <v>4804</v>
      </c>
    </row>
    <row r="211" spans="1:9" x14ac:dyDescent="0.25">
      <c r="A211" t="s">
        <v>64</v>
      </c>
      <c r="B211" t="s">
        <v>65</v>
      </c>
      <c r="C211" t="s">
        <v>34</v>
      </c>
      <c r="D211" s="28">
        <v>300</v>
      </c>
      <c r="E211" s="28">
        <v>1110</v>
      </c>
      <c r="F211" s="28">
        <v>10302</v>
      </c>
      <c r="G211" s="28">
        <v>600</v>
      </c>
      <c r="H211" s="28">
        <v>900</v>
      </c>
      <c r="I211" s="28">
        <v>13212</v>
      </c>
    </row>
    <row r="212" spans="1:9" x14ac:dyDescent="0.25">
      <c r="A212" t="s">
        <v>66</v>
      </c>
      <c r="B212" t="s">
        <v>67</v>
      </c>
      <c r="C212" t="s">
        <v>34</v>
      </c>
      <c r="D212" s="28">
        <v>150</v>
      </c>
      <c r="E212" s="28">
        <v>555</v>
      </c>
      <c r="F212" s="28">
        <v>5151</v>
      </c>
      <c r="G212" s="28">
        <v>600</v>
      </c>
      <c r="H212" s="28">
        <v>450</v>
      </c>
      <c r="I212" s="28">
        <v>6906</v>
      </c>
    </row>
    <row r="213" spans="1:9" x14ac:dyDescent="0.25">
      <c r="A213" t="s">
        <v>68</v>
      </c>
      <c r="B213" t="s">
        <v>69</v>
      </c>
      <c r="C213" t="s">
        <v>34</v>
      </c>
      <c r="D213" s="28">
        <v>350</v>
      </c>
      <c r="E213" s="28">
        <v>1295</v>
      </c>
      <c r="F213" s="28">
        <v>12019</v>
      </c>
      <c r="G213" s="28">
        <v>600</v>
      </c>
      <c r="H213" s="28">
        <v>1050</v>
      </c>
      <c r="I213" s="28">
        <v>15314</v>
      </c>
    </row>
    <row r="214" spans="1:9" x14ac:dyDescent="0.25">
      <c r="A214" t="s">
        <v>70</v>
      </c>
      <c r="B214" t="s">
        <v>71</v>
      </c>
      <c r="C214" t="s">
        <v>34</v>
      </c>
      <c r="D214" s="28">
        <v>50</v>
      </c>
      <c r="E214" s="28">
        <v>185</v>
      </c>
      <c r="F214" s="28">
        <v>1717</v>
      </c>
      <c r="G214" s="28">
        <v>600</v>
      </c>
      <c r="H214" s="28">
        <v>150</v>
      </c>
      <c r="I214" s="28">
        <v>2702</v>
      </c>
    </row>
    <row r="215" spans="1:9" x14ac:dyDescent="0.25">
      <c r="A215" t="s">
        <v>72</v>
      </c>
      <c r="B215" t="s">
        <v>73</v>
      </c>
      <c r="C215" t="s">
        <v>59</v>
      </c>
      <c r="D215" s="28">
        <v>50</v>
      </c>
      <c r="E215" s="28">
        <v>185</v>
      </c>
      <c r="F215" s="28">
        <v>1717</v>
      </c>
      <c r="G215" s="28">
        <v>600</v>
      </c>
      <c r="H215" s="28">
        <v>150</v>
      </c>
      <c r="I215" s="28">
        <v>2702</v>
      </c>
    </row>
    <row r="216" spans="1:9" x14ac:dyDescent="0.25">
      <c r="A216" t="s">
        <v>74</v>
      </c>
      <c r="B216" t="s">
        <v>75</v>
      </c>
      <c r="C216" t="s">
        <v>38</v>
      </c>
      <c r="D216" s="28">
        <v>50</v>
      </c>
      <c r="E216" s="28">
        <v>185</v>
      </c>
      <c r="F216" s="28">
        <v>1717</v>
      </c>
      <c r="G216" s="28">
        <v>600</v>
      </c>
      <c r="H216" s="28">
        <v>150</v>
      </c>
      <c r="I216" s="28">
        <v>2702</v>
      </c>
    </row>
    <row r="217" spans="1:9" x14ac:dyDescent="0.25">
      <c r="A217" t="s">
        <v>76</v>
      </c>
      <c r="B217" t="s">
        <v>77</v>
      </c>
      <c r="C217" t="s">
        <v>38</v>
      </c>
      <c r="D217" s="28">
        <v>50</v>
      </c>
      <c r="E217" s="28">
        <v>185</v>
      </c>
      <c r="F217" s="28">
        <v>2575.5</v>
      </c>
      <c r="G217" s="28">
        <v>600</v>
      </c>
      <c r="H217" s="28">
        <v>150</v>
      </c>
      <c r="I217" s="28">
        <v>2702</v>
      </c>
    </row>
    <row r="218" spans="1:9" x14ac:dyDescent="0.25">
      <c r="A218" t="s">
        <v>78</v>
      </c>
      <c r="B218" t="s">
        <v>79</v>
      </c>
      <c r="C218" t="s">
        <v>34</v>
      </c>
      <c r="D218" s="28">
        <v>300</v>
      </c>
      <c r="E218" s="28">
        <v>1110</v>
      </c>
      <c r="F218" s="28">
        <v>10302</v>
      </c>
      <c r="G218" s="28">
        <v>600</v>
      </c>
      <c r="H218" s="28">
        <v>900</v>
      </c>
      <c r="I218" s="28">
        <v>13212</v>
      </c>
    </row>
    <row r="219" spans="1:9" x14ac:dyDescent="0.25">
      <c r="A219" t="s">
        <v>80</v>
      </c>
      <c r="B219" t="s">
        <v>81</v>
      </c>
      <c r="C219" t="s">
        <v>34</v>
      </c>
      <c r="D219" s="28">
        <v>50</v>
      </c>
      <c r="E219" s="28">
        <v>185</v>
      </c>
      <c r="F219" s="28">
        <v>1717</v>
      </c>
      <c r="G219" s="28">
        <v>600</v>
      </c>
      <c r="H219" s="28">
        <v>150</v>
      </c>
      <c r="I219" s="28">
        <v>2702</v>
      </c>
    </row>
    <row r="220" spans="1:9" x14ac:dyDescent="0.25">
      <c r="A220" t="s">
        <v>82</v>
      </c>
      <c r="B220" t="s">
        <v>83</v>
      </c>
      <c r="C220" t="s">
        <v>34</v>
      </c>
      <c r="D220" s="28">
        <v>250</v>
      </c>
      <c r="E220" s="28">
        <v>925</v>
      </c>
      <c r="F220" s="28">
        <v>8585</v>
      </c>
      <c r="G220" s="28">
        <v>600</v>
      </c>
      <c r="H220" s="28">
        <v>750</v>
      </c>
      <c r="I220" s="28">
        <v>11110</v>
      </c>
    </row>
    <row r="221" spans="1:9" x14ac:dyDescent="0.25">
      <c r="A221" t="s">
        <v>84</v>
      </c>
      <c r="B221" t="s">
        <v>85</v>
      </c>
      <c r="C221" t="s">
        <v>34</v>
      </c>
      <c r="D221" s="28">
        <v>200</v>
      </c>
      <c r="E221" s="28">
        <v>740</v>
      </c>
      <c r="F221" s="28">
        <v>6868</v>
      </c>
      <c r="G221" s="28">
        <v>600</v>
      </c>
      <c r="H221" s="28">
        <v>600</v>
      </c>
      <c r="I221" s="28">
        <v>9008</v>
      </c>
    </row>
    <row r="222" spans="1:9" x14ac:dyDescent="0.25">
      <c r="A222" t="s">
        <v>86</v>
      </c>
      <c r="B222" t="s">
        <v>87</v>
      </c>
      <c r="C222" t="s">
        <v>37</v>
      </c>
      <c r="D222" s="28">
        <v>50</v>
      </c>
      <c r="E222" s="28">
        <v>185</v>
      </c>
      <c r="F222" s="28">
        <v>1717</v>
      </c>
      <c r="G222" s="28">
        <v>600</v>
      </c>
      <c r="H222" s="28">
        <v>150</v>
      </c>
      <c r="I222" s="28">
        <v>2702</v>
      </c>
    </row>
    <row r="223" spans="1:9" x14ac:dyDescent="0.25">
      <c r="A223" t="s">
        <v>88</v>
      </c>
      <c r="B223" t="s">
        <v>89</v>
      </c>
      <c r="C223" t="s">
        <v>37</v>
      </c>
      <c r="D223" s="28">
        <v>200</v>
      </c>
      <c r="E223" s="28">
        <v>740</v>
      </c>
      <c r="F223" s="28">
        <v>6868</v>
      </c>
      <c r="G223" s="28">
        <v>600</v>
      </c>
      <c r="H223" s="28">
        <v>600</v>
      </c>
      <c r="I223" s="28">
        <v>9008</v>
      </c>
    </row>
    <row r="224" spans="1:9" x14ac:dyDescent="0.25">
      <c r="A224" t="s">
        <v>90</v>
      </c>
      <c r="B224" t="s">
        <v>91</v>
      </c>
      <c r="C224" t="s">
        <v>34</v>
      </c>
      <c r="D224" s="28">
        <v>150</v>
      </c>
      <c r="E224" s="28">
        <v>555</v>
      </c>
      <c r="F224" s="28">
        <v>5151</v>
      </c>
      <c r="G224" s="28">
        <v>600</v>
      </c>
      <c r="H224" s="28">
        <v>450</v>
      </c>
      <c r="I224" s="28">
        <v>6906</v>
      </c>
    </row>
    <row r="225" spans="1:9" x14ac:dyDescent="0.25">
      <c r="A225" t="s">
        <v>92</v>
      </c>
      <c r="B225" t="s">
        <v>93</v>
      </c>
      <c r="C225" t="s">
        <v>37</v>
      </c>
      <c r="D225" s="28">
        <v>50</v>
      </c>
      <c r="E225" s="28">
        <v>185</v>
      </c>
      <c r="F225" s="28">
        <v>1717</v>
      </c>
      <c r="G225" s="28">
        <v>600</v>
      </c>
      <c r="H225" s="28">
        <v>150</v>
      </c>
      <c r="I225" s="28">
        <v>2702</v>
      </c>
    </row>
    <row r="226" spans="1:9" x14ac:dyDescent="0.25">
      <c r="A226" t="s">
        <v>94</v>
      </c>
      <c r="B226" t="s">
        <v>95</v>
      </c>
      <c r="C226" t="s">
        <v>59</v>
      </c>
      <c r="D226" s="28">
        <v>400</v>
      </c>
      <c r="E226" s="28">
        <v>1480</v>
      </c>
      <c r="F226" s="28">
        <v>13736</v>
      </c>
      <c r="G226" s="28">
        <v>600</v>
      </c>
      <c r="H226" s="28">
        <v>1200</v>
      </c>
      <c r="I226" s="28">
        <v>17416</v>
      </c>
    </row>
    <row r="227" spans="1:9" x14ac:dyDescent="0.25">
      <c r="A227" t="s">
        <v>96</v>
      </c>
      <c r="B227" t="s">
        <v>97</v>
      </c>
      <c r="C227" t="s">
        <v>34</v>
      </c>
      <c r="D227" s="28">
        <v>300</v>
      </c>
      <c r="E227" s="28">
        <v>1110</v>
      </c>
      <c r="F227" s="28">
        <v>10302</v>
      </c>
      <c r="G227" s="28">
        <v>600</v>
      </c>
      <c r="H227" s="28">
        <v>900</v>
      </c>
      <c r="I227" s="28">
        <v>13212</v>
      </c>
    </row>
    <row r="228" spans="1:9" x14ac:dyDescent="0.25">
      <c r="A228" t="s">
        <v>98</v>
      </c>
      <c r="B228" t="s">
        <v>99</v>
      </c>
      <c r="C228" t="s">
        <v>34</v>
      </c>
      <c r="D228" s="28">
        <v>150</v>
      </c>
      <c r="E228" s="28">
        <v>555</v>
      </c>
      <c r="F228" s="28">
        <v>5151</v>
      </c>
      <c r="G228" s="28">
        <v>600</v>
      </c>
      <c r="H228" s="28">
        <v>450</v>
      </c>
      <c r="I228" s="28">
        <v>6906</v>
      </c>
    </row>
    <row r="229" spans="1:9" x14ac:dyDescent="0.25">
      <c r="A229" t="s">
        <v>100</v>
      </c>
      <c r="B229" t="s">
        <v>101</v>
      </c>
      <c r="C229" t="s">
        <v>34</v>
      </c>
      <c r="D229" s="28">
        <v>200</v>
      </c>
      <c r="E229" s="28">
        <v>740</v>
      </c>
      <c r="F229" s="28">
        <v>6868</v>
      </c>
      <c r="G229" s="28">
        <v>600</v>
      </c>
      <c r="H229" s="28">
        <v>600</v>
      </c>
      <c r="I229" s="28">
        <v>9008</v>
      </c>
    </row>
    <row r="230" spans="1:9" x14ac:dyDescent="0.25">
      <c r="A230" t="s">
        <v>102</v>
      </c>
      <c r="B230" t="s">
        <v>103</v>
      </c>
      <c r="C230" t="s">
        <v>34</v>
      </c>
      <c r="D230" s="28">
        <v>50</v>
      </c>
      <c r="E230" s="28">
        <v>185</v>
      </c>
      <c r="F230" s="28">
        <v>1717</v>
      </c>
      <c r="G230" s="28">
        <v>600</v>
      </c>
      <c r="H230" s="28">
        <v>150</v>
      </c>
      <c r="I230" s="28">
        <v>2702</v>
      </c>
    </row>
    <row r="231" spans="1:9" x14ac:dyDescent="0.25">
      <c r="A231" t="s">
        <v>104</v>
      </c>
      <c r="B231" t="s">
        <v>105</v>
      </c>
      <c r="C231" t="s">
        <v>37</v>
      </c>
      <c r="D231" s="28">
        <v>50</v>
      </c>
      <c r="E231" s="28">
        <v>185</v>
      </c>
      <c r="F231" s="28">
        <v>1717</v>
      </c>
      <c r="G231" s="28">
        <v>600</v>
      </c>
      <c r="H231" s="28">
        <v>150</v>
      </c>
      <c r="I231" s="28">
        <v>2702</v>
      </c>
    </row>
    <row r="232" spans="1:9" x14ac:dyDescent="0.25">
      <c r="A232" t="s">
        <v>106</v>
      </c>
      <c r="B232" t="s">
        <v>107</v>
      </c>
      <c r="C232" t="s">
        <v>59</v>
      </c>
      <c r="D232" s="28">
        <v>250</v>
      </c>
      <c r="E232" s="28">
        <v>925</v>
      </c>
      <c r="F232" s="28">
        <v>8585</v>
      </c>
      <c r="G232" s="28">
        <v>600</v>
      </c>
      <c r="H232" s="28">
        <v>750</v>
      </c>
      <c r="I232" s="28">
        <v>11110</v>
      </c>
    </row>
    <row r="233" spans="1:9" x14ac:dyDescent="0.25">
      <c r="A233" t="s">
        <v>108</v>
      </c>
      <c r="B233" t="s">
        <v>109</v>
      </c>
      <c r="C233" t="s">
        <v>34</v>
      </c>
      <c r="D233" s="28">
        <v>150</v>
      </c>
      <c r="E233" s="28">
        <v>555</v>
      </c>
      <c r="F233" s="28">
        <v>5151</v>
      </c>
      <c r="G233" s="28">
        <v>600</v>
      </c>
      <c r="H233" s="28">
        <v>450</v>
      </c>
      <c r="I233" s="28">
        <v>6906</v>
      </c>
    </row>
    <row r="234" spans="1:9" x14ac:dyDescent="0.25">
      <c r="A234" t="s">
        <v>110</v>
      </c>
      <c r="B234" t="s">
        <v>111</v>
      </c>
      <c r="C234" t="s">
        <v>34</v>
      </c>
      <c r="D234" s="28">
        <v>550</v>
      </c>
      <c r="E234" s="28">
        <v>2035</v>
      </c>
      <c r="F234" s="28">
        <v>18887</v>
      </c>
      <c r="G234" s="28">
        <v>600</v>
      </c>
      <c r="H234" s="28">
        <v>1650</v>
      </c>
      <c r="I234" s="28">
        <v>23722</v>
      </c>
    </row>
    <row r="235" spans="1:9" x14ac:dyDescent="0.25">
      <c r="A235" t="s">
        <v>112</v>
      </c>
      <c r="B235" t="s">
        <v>113</v>
      </c>
      <c r="C235" t="s">
        <v>34</v>
      </c>
      <c r="D235" s="28">
        <v>100</v>
      </c>
      <c r="E235" s="28">
        <v>370</v>
      </c>
      <c r="F235" s="28">
        <v>6868</v>
      </c>
      <c r="G235" s="28">
        <v>600</v>
      </c>
      <c r="H235" s="28">
        <v>300</v>
      </c>
      <c r="I235" s="28">
        <v>8238</v>
      </c>
    </row>
    <row r="236" spans="1:9" x14ac:dyDescent="0.25">
      <c r="A236" t="s">
        <v>114</v>
      </c>
      <c r="B236" t="s">
        <v>115</v>
      </c>
      <c r="C236" t="s">
        <v>59</v>
      </c>
      <c r="D236" s="28">
        <v>550</v>
      </c>
      <c r="E236" s="28">
        <v>2035</v>
      </c>
      <c r="F236" s="28">
        <v>18887</v>
      </c>
      <c r="G236" s="28">
        <v>600</v>
      </c>
      <c r="H236" s="28">
        <v>1650</v>
      </c>
      <c r="I236" s="28">
        <v>23722</v>
      </c>
    </row>
    <row r="237" spans="1:9" x14ac:dyDescent="0.25">
      <c r="A237" t="s">
        <v>116</v>
      </c>
      <c r="B237" t="s">
        <v>117</v>
      </c>
      <c r="C237" t="s">
        <v>37</v>
      </c>
      <c r="D237" s="28">
        <v>50</v>
      </c>
      <c r="E237" s="28">
        <v>185</v>
      </c>
      <c r="F237" s="28">
        <v>1717</v>
      </c>
      <c r="G237" s="28">
        <v>600</v>
      </c>
      <c r="H237" s="28">
        <v>150</v>
      </c>
      <c r="I237" s="28">
        <v>2702</v>
      </c>
    </row>
    <row r="238" spans="1:9" x14ac:dyDescent="0.25">
      <c r="A238" t="s">
        <v>118</v>
      </c>
      <c r="B238" t="s">
        <v>119</v>
      </c>
      <c r="C238" t="s">
        <v>37</v>
      </c>
      <c r="D238" s="28">
        <v>50</v>
      </c>
      <c r="E238" s="28">
        <v>185</v>
      </c>
      <c r="F238" s="28">
        <v>1717</v>
      </c>
      <c r="G238" s="28">
        <v>600</v>
      </c>
      <c r="H238" s="28">
        <v>150</v>
      </c>
      <c r="I238" s="28">
        <v>2702</v>
      </c>
    </row>
    <row r="239" spans="1:9" x14ac:dyDescent="0.25">
      <c r="A239" t="s">
        <v>120</v>
      </c>
      <c r="B239" t="s">
        <v>121</v>
      </c>
      <c r="C239" t="s">
        <v>59</v>
      </c>
      <c r="D239" s="28">
        <v>50</v>
      </c>
      <c r="E239" s="28">
        <v>185</v>
      </c>
      <c r="F239" s="28">
        <v>12019</v>
      </c>
      <c r="G239" s="28">
        <v>600</v>
      </c>
      <c r="H239" s="28">
        <v>150</v>
      </c>
      <c r="I239" s="28">
        <v>2702</v>
      </c>
    </row>
    <row r="240" spans="1:9" x14ac:dyDescent="0.25">
      <c r="A240" t="s">
        <v>122</v>
      </c>
      <c r="B240" t="s">
        <v>123</v>
      </c>
      <c r="C240" t="s">
        <v>37</v>
      </c>
      <c r="D240" s="28">
        <v>50</v>
      </c>
      <c r="E240" s="28">
        <v>185</v>
      </c>
      <c r="F240" s="28">
        <v>1717</v>
      </c>
      <c r="G240" s="28">
        <v>600</v>
      </c>
      <c r="H240" s="28">
        <v>150</v>
      </c>
      <c r="I240" s="28">
        <v>2702</v>
      </c>
    </row>
    <row r="241" spans="1:9" x14ac:dyDescent="0.25">
      <c r="A241" t="s">
        <v>124</v>
      </c>
      <c r="B241" t="s">
        <v>125</v>
      </c>
      <c r="C241" t="s">
        <v>59</v>
      </c>
      <c r="D241" s="28">
        <v>50</v>
      </c>
      <c r="E241" s="28">
        <v>185</v>
      </c>
      <c r="F241" s="28">
        <v>3434</v>
      </c>
      <c r="G241" s="28">
        <v>600</v>
      </c>
      <c r="H241" s="28">
        <v>150</v>
      </c>
      <c r="I241" s="28">
        <v>2702</v>
      </c>
    </row>
    <row r="242" spans="1:9" x14ac:dyDescent="0.25">
      <c r="A242" t="s">
        <v>126</v>
      </c>
      <c r="B242" t="s">
        <v>127</v>
      </c>
      <c r="C242" t="s">
        <v>37</v>
      </c>
      <c r="D242" s="28">
        <v>200</v>
      </c>
      <c r="E242" s="28">
        <v>740</v>
      </c>
      <c r="F242" s="28">
        <v>6868</v>
      </c>
      <c r="G242" s="28">
        <v>600</v>
      </c>
      <c r="H242" s="28">
        <v>600</v>
      </c>
      <c r="I242" s="28">
        <v>9008</v>
      </c>
    </row>
    <row r="243" spans="1:9" x14ac:dyDescent="0.25">
      <c r="A243" t="s">
        <v>128</v>
      </c>
      <c r="B243" t="s">
        <v>129</v>
      </c>
      <c r="C243" t="s">
        <v>37</v>
      </c>
      <c r="D243" s="28">
        <v>150</v>
      </c>
      <c r="E243" s="28">
        <v>555</v>
      </c>
      <c r="F243" s="28">
        <v>5151</v>
      </c>
      <c r="G243" s="28">
        <v>600</v>
      </c>
      <c r="H243" s="28">
        <v>450</v>
      </c>
      <c r="I243" s="28">
        <v>6906</v>
      </c>
    </row>
    <row r="244" spans="1:9" x14ac:dyDescent="0.25">
      <c r="A244" t="s">
        <v>130</v>
      </c>
      <c r="B244" t="s">
        <v>131</v>
      </c>
      <c r="C244" t="s">
        <v>37</v>
      </c>
      <c r="D244" s="28">
        <v>50</v>
      </c>
      <c r="E244" s="28">
        <v>185</v>
      </c>
      <c r="F244" s="28">
        <v>2575.5</v>
      </c>
      <c r="G244" s="28">
        <v>600</v>
      </c>
      <c r="H244" s="28">
        <v>150</v>
      </c>
      <c r="I244" s="28">
        <v>3560.5</v>
      </c>
    </row>
    <row r="245" spans="1:9" x14ac:dyDescent="0.25">
      <c r="A245" t="s">
        <v>132</v>
      </c>
      <c r="B245" t="s">
        <v>133</v>
      </c>
      <c r="C245" t="s">
        <v>37</v>
      </c>
      <c r="D245" s="28">
        <v>50</v>
      </c>
      <c r="E245" s="28">
        <v>185</v>
      </c>
      <c r="F245" s="28">
        <v>2575.5</v>
      </c>
      <c r="G245" s="28">
        <v>600</v>
      </c>
      <c r="H245" s="28">
        <v>150</v>
      </c>
      <c r="I245" s="28">
        <v>3560.5</v>
      </c>
    </row>
    <row r="246" spans="1:9" x14ac:dyDescent="0.25">
      <c r="A246" t="s">
        <v>134</v>
      </c>
      <c r="B246" t="s">
        <v>135</v>
      </c>
      <c r="C246" t="s">
        <v>37</v>
      </c>
      <c r="D246" s="28">
        <v>50</v>
      </c>
      <c r="E246" s="28">
        <v>185</v>
      </c>
      <c r="F246" s="28">
        <v>2575.5</v>
      </c>
      <c r="G246" s="28">
        <v>600</v>
      </c>
      <c r="H246" s="28">
        <v>150</v>
      </c>
      <c r="I246" s="28">
        <v>3560.5</v>
      </c>
    </row>
    <row r="247" spans="1:9" x14ac:dyDescent="0.25">
      <c r="A247" t="s">
        <v>136</v>
      </c>
      <c r="B247" t="s">
        <v>137</v>
      </c>
      <c r="C247" t="s">
        <v>37</v>
      </c>
      <c r="D247" s="28">
        <v>50</v>
      </c>
      <c r="E247" s="28">
        <v>185</v>
      </c>
      <c r="F247" s="28">
        <v>2575.5</v>
      </c>
      <c r="G247" s="28">
        <v>600</v>
      </c>
      <c r="H247" s="28">
        <v>150</v>
      </c>
      <c r="I247" s="28">
        <v>3560.5</v>
      </c>
    </row>
    <row r="248" spans="1:9" x14ac:dyDescent="0.25">
      <c r="A248" t="s">
        <v>138</v>
      </c>
      <c r="B248" t="s">
        <v>139</v>
      </c>
      <c r="C248" t="s">
        <v>37</v>
      </c>
      <c r="D248" s="28">
        <v>50</v>
      </c>
      <c r="E248" s="28">
        <v>185</v>
      </c>
      <c r="F248" s="28">
        <v>1717</v>
      </c>
      <c r="G248" s="28">
        <v>600</v>
      </c>
      <c r="H248" s="28">
        <v>150</v>
      </c>
      <c r="I248" s="28">
        <v>2702</v>
      </c>
    </row>
    <row r="249" spans="1:9" x14ac:dyDescent="0.25">
      <c r="A249" t="s">
        <v>140</v>
      </c>
      <c r="B249" t="s">
        <v>141</v>
      </c>
      <c r="C249" t="s">
        <v>34</v>
      </c>
      <c r="D249" s="28">
        <v>50</v>
      </c>
      <c r="E249" s="28">
        <v>185</v>
      </c>
      <c r="F249" s="28">
        <v>1717</v>
      </c>
      <c r="G249" s="28">
        <v>600</v>
      </c>
      <c r="H249" s="28">
        <v>150</v>
      </c>
      <c r="I249" s="28">
        <v>2702</v>
      </c>
    </row>
    <row r="250" spans="1:9" x14ac:dyDescent="0.25">
      <c r="A250" t="s">
        <v>142</v>
      </c>
      <c r="B250" t="s">
        <v>143</v>
      </c>
      <c r="C250" t="s">
        <v>34</v>
      </c>
      <c r="D250" s="28">
        <v>50</v>
      </c>
      <c r="E250" s="28">
        <v>185</v>
      </c>
      <c r="F250" s="28">
        <v>1717</v>
      </c>
      <c r="G250" s="28">
        <v>600</v>
      </c>
      <c r="H250" s="28">
        <v>150</v>
      </c>
      <c r="I250" s="28">
        <v>2702</v>
      </c>
    </row>
    <row r="251" spans="1:9" x14ac:dyDescent="0.25">
      <c r="A251" t="s">
        <v>144</v>
      </c>
      <c r="B251" t="s">
        <v>145</v>
      </c>
      <c r="C251" t="s">
        <v>34</v>
      </c>
      <c r="D251" s="28">
        <v>50</v>
      </c>
      <c r="E251" s="28">
        <v>185</v>
      </c>
      <c r="F251" s="28">
        <v>1717</v>
      </c>
      <c r="G251" s="28">
        <v>600</v>
      </c>
      <c r="H251" s="28">
        <v>150</v>
      </c>
      <c r="I251" s="28">
        <v>2702</v>
      </c>
    </row>
    <row r="252" spans="1:9" x14ac:dyDescent="0.25">
      <c r="A252" t="s">
        <v>146</v>
      </c>
      <c r="B252" t="s">
        <v>147</v>
      </c>
      <c r="C252" t="s">
        <v>34</v>
      </c>
      <c r="D252" s="28">
        <v>1250</v>
      </c>
      <c r="E252" s="28">
        <v>4625</v>
      </c>
      <c r="F252" s="28">
        <v>42925</v>
      </c>
      <c r="G252" s="28">
        <v>600</v>
      </c>
      <c r="H252" s="28">
        <v>3750</v>
      </c>
      <c r="I252" s="28">
        <v>53150</v>
      </c>
    </row>
    <row r="253" spans="1:9" x14ac:dyDescent="0.25">
      <c r="A253" t="s">
        <v>148</v>
      </c>
      <c r="B253" t="s">
        <v>149</v>
      </c>
      <c r="C253" t="s">
        <v>34</v>
      </c>
      <c r="D253" s="28">
        <v>350</v>
      </c>
      <c r="E253" s="28">
        <v>1295</v>
      </c>
      <c r="F253" s="28">
        <v>12019</v>
      </c>
      <c r="G253" s="28">
        <v>600</v>
      </c>
      <c r="H253" s="28">
        <v>1050</v>
      </c>
      <c r="I253" s="28">
        <v>15314</v>
      </c>
    </row>
    <row r="254" spans="1:9" x14ac:dyDescent="0.25">
      <c r="A254" t="s">
        <v>150</v>
      </c>
      <c r="B254" t="s">
        <v>151</v>
      </c>
      <c r="C254" t="s">
        <v>34</v>
      </c>
      <c r="D254" s="28">
        <v>150</v>
      </c>
      <c r="E254" s="28">
        <v>555</v>
      </c>
      <c r="F254" s="28">
        <v>5151</v>
      </c>
      <c r="G254" s="28">
        <v>600</v>
      </c>
      <c r="H254" s="28">
        <v>450</v>
      </c>
      <c r="I254" s="28">
        <v>6906</v>
      </c>
    </row>
    <row r="255" spans="1:9" x14ac:dyDescent="0.25">
      <c r="A255" t="s">
        <v>152</v>
      </c>
      <c r="B255" t="s">
        <v>153</v>
      </c>
      <c r="C255" t="s">
        <v>34</v>
      </c>
      <c r="D255" s="28">
        <v>300</v>
      </c>
      <c r="E255" s="28">
        <v>1110</v>
      </c>
      <c r="F255" s="28">
        <v>10302</v>
      </c>
      <c r="G255" s="28">
        <v>600</v>
      </c>
      <c r="H255" s="28">
        <v>900</v>
      </c>
      <c r="I255" s="28">
        <v>13212</v>
      </c>
    </row>
    <row r="256" spans="1:9" x14ac:dyDescent="0.25">
      <c r="A256" t="s">
        <v>154</v>
      </c>
      <c r="B256" t="s">
        <v>155</v>
      </c>
      <c r="C256" t="s">
        <v>59</v>
      </c>
      <c r="D256" s="28">
        <v>50</v>
      </c>
      <c r="E256" s="28">
        <v>185</v>
      </c>
      <c r="F256" s="28">
        <v>1717</v>
      </c>
      <c r="G256" s="28">
        <v>600</v>
      </c>
      <c r="H256" s="28">
        <v>150</v>
      </c>
      <c r="I256" s="28">
        <v>2702</v>
      </c>
    </row>
    <row r="257" spans="1:9" x14ac:dyDescent="0.25">
      <c r="A257" t="s">
        <v>156</v>
      </c>
      <c r="B257" t="s">
        <v>157</v>
      </c>
      <c r="C257" t="s">
        <v>37</v>
      </c>
      <c r="D257" s="28">
        <v>50</v>
      </c>
      <c r="E257" s="28">
        <v>185</v>
      </c>
      <c r="F257" s="28">
        <v>1717</v>
      </c>
      <c r="G257" s="28">
        <v>600</v>
      </c>
      <c r="H257" s="28">
        <v>150</v>
      </c>
      <c r="I257" s="28">
        <v>2702</v>
      </c>
    </row>
    <row r="258" spans="1:9" x14ac:dyDescent="0.25">
      <c r="A258" t="s">
        <v>158</v>
      </c>
      <c r="B258" t="s">
        <v>159</v>
      </c>
      <c r="C258" t="s">
        <v>59</v>
      </c>
      <c r="D258" s="28">
        <v>50</v>
      </c>
      <c r="E258" s="28">
        <v>185</v>
      </c>
      <c r="F258" s="28">
        <v>1717</v>
      </c>
      <c r="G258" s="28">
        <v>600</v>
      </c>
      <c r="H258" s="28">
        <v>150</v>
      </c>
      <c r="I258" s="28">
        <v>2702</v>
      </c>
    </row>
    <row r="259" spans="1:9" x14ac:dyDescent="0.25">
      <c r="A259" t="s">
        <v>160</v>
      </c>
      <c r="B259" t="s">
        <v>161</v>
      </c>
      <c r="C259" t="s">
        <v>59</v>
      </c>
      <c r="D259" s="28">
        <v>50</v>
      </c>
      <c r="E259" s="28">
        <v>185</v>
      </c>
      <c r="F259" s="28">
        <v>1717</v>
      </c>
      <c r="G259" s="28">
        <v>600</v>
      </c>
      <c r="H259" s="28">
        <v>150</v>
      </c>
      <c r="I259" s="28">
        <v>2702</v>
      </c>
    </row>
    <row r="260" spans="1:9" x14ac:dyDescent="0.25">
      <c r="A260" t="s">
        <v>162</v>
      </c>
      <c r="B260" t="s">
        <v>163</v>
      </c>
      <c r="C260" t="s">
        <v>59</v>
      </c>
      <c r="D260" s="28">
        <v>50</v>
      </c>
      <c r="E260" s="28">
        <v>185</v>
      </c>
      <c r="F260" s="28">
        <v>1717</v>
      </c>
      <c r="G260" s="28">
        <v>600</v>
      </c>
      <c r="H260" s="28">
        <v>150</v>
      </c>
      <c r="I260" s="28">
        <v>2702</v>
      </c>
    </row>
    <row r="261" spans="1:9" x14ac:dyDescent="0.25">
      <c r="A261" t="s">
        <v>39</v>
      </c>
      <c r="D261" s="28">
        <v>10900</v>
      </c>
      <c r="E261" s="28">
        <v>40330</v>
      </c>
      <c r="F261" s="28">
        <v>394051.5</v>
      </c>
      <c r="G261" s="28">
        <v>36000</v>
      </c>
      <c r="H261" s="28">
        <v>32700</v>
      </c>
      <c r="I261" s="28">
        <v>513981.5</v>
      </c>
    </row>
  </sheetData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L s N A A B Q S w M E F A A C A A g A 5 1 Y q W c 2 B e g G k A A A A 9 g A A A B I A H A B D b 2 5 m a W c v U G F j a 2 F n Z S 5 4 b W w g o h g A K K A U A A A A A A A A A A A A A A A A A A A A A A A A A A A A h Y 8 x D o I w G I W v Q r r T l r I Q 8 l M S X S U x m h j X p l R o h E J o s d z N w S N 5 B T G K u j m + 7 3 3 D e / f r D f K p b Y K L G q z u T I Y i T F G g j O x K b a o M j e 4 U J i j n s B X y L C o V z L K x 6 W T L D N X O 9 S k h 3 n v s Y 9 w N F W G U R u R Y b P a y V q 1 A H 1 n / l 0 N t r B N G K s T h 8 B r D G Y 5 i h m O W Y A p k g V B o 8 x X Y v P f Z / k B Y j 4 0 b B 8 V 7 F 6 5 2 Q J Y I 5 P 2 B P w B Q S w M E F A A C A A g A 5 1 Y q W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O d W K l k q S G m z t Q o A A B 4 u A A A T A B w A R m 9 y b X V s Y X M v U 2 V j d G l v b j E u b S C i G A A o o B Q A A A A A A A A A A A A A A A A A A A A A A A A A A A C 1 W t t y E 8 k Z v q e K d 5 j S 3 t h V z q T P h 9 2 w W 7 K Q j A t j e 2 0 r S 2 J 8 M a A J q F b W E E k m E I q X S S 7 y I L x Y / p 7 p n h l J f 4 s J d q A K u 5 r p / + v / f O h e 5 m 9 W 0 2 K e X F Y / 6 U + P H z 1 + t H y X L f J J c t o / v X z W T 5 4 k s 3 z 1 + F E C f 0 b F f J X D w q i Y T f J F O p r O 8 u V e 7 6 8 / v r q 6 c N 8 e n 5 8 f n x 6 9 G p x d D s 5 e H V 0 M h 6 f J 8 V X / 1 / F x 8 o f k z y n h r w 5 P X l V E e / s H F c U f e v 3 F 3 + + m H 4 p l c v b m b r a C n 0 B 1 t c g m x Z L 2 A O o q e z 3 L 0 8 t 8 B g e 8 K P 6 x 3 C v P c J D k 2 Z t 3 y X V / t V p M X 9 + t 8 u X N L 9 f P p p N J P r / 5 J f n T z 8 l q c Z c 3 G M f z D 8 W b b J G M 7 u Z f / / P 1 3 0 V y n i + W x T y b T f + Z T b I W T n 8 y G R S z u 9 v 5 3 u 6 D H S S 9 q 0 U 2 X / 6 t W N w C X f 9 p z x / r B / Q / 9 6 4 H 7 u j z 1 c 1 + c z K H N s + W y U U + L 2 5 z O E y b a 1 j M b v P q Q M u 9 b 7 N x k H z u n c I O d 7 x T I J d M s u R s M X 2 b 3 / a + N J B n d 8 D F M m m Q b 4 s P 0 3 X g S t w N M H b K E m w d J C K V F v Z w s S h q y G K d V 1 j L n Y Z / m 6 7 e u e 8 W D j l + W I f / D b R q V z L J H U Y + y 5 L h x / f Z f D J d U 3 m 1 V v 5 e q 3 7 r m F F 9 V z S q j U 7 0 7 s y o 8 m t 7 c s f p 3 x Z L 4 K u 3 3 7 K E q + n 7 I u n P V r k z s e Z 4 N b E K 4 + r T + 7 z R C M 7 a w W d E M y v Y m K z y j 6 s v T n A V M R p Z Z 5 F 1 H l k X k X U Z W V e R d R 1 Z N 5 F 1 G + O L x P 4 j x j G t W c 7 m n 9 r r M Z Z p j G c a Y 5 r G u K Y x t m m M b x p j n M U Y Z 1 F V x 3 T N O C 4 R F m O c x R h n M c Z Z j H E W Y 5 z F G O c x x j l t s 9 G K D S f T + b u s j u n Z E s 0 1 m 1 7 p 4 7 u L 5 K U e b m B T 7 3 D Y H w t u B T M 0 + W N C G T N E w y / c S P L 8 6 B J + G 5 w N 4 F / G Z H L Y L x c E e e Z W K C c y 9 d 9 o k p L B 4 Y t e U i w S j L p l U l f U F S M I d W V I M u h f X J 2 d t g C 4 s i Q A K L U L Q B B G p S w B K A 7 A J T X b C I Z a n U r p e e A p 4 2 w H C G e G G 8 + F x E A Y N W I b R B N u W 2 w o G Y d Q h B O u K j 4 Y d w x x T d Y g q E 4 u z k 5 O W u Q Z 1 Y Q F + i K q h x d n Y 2 k Y V 4 G 8 K u W 1 p Y f k v D 9 4 3 j 8 a t g E U 5 7 U e u I w B j C / G o C / G u D c j p T h y f g Y 8 b o t I W i J q E Y l U 7 E R Q y n o W l E Y Q N M a C N K Y 7 C 9 o w r w I m M B W A J W F S E h 2 k N O j 3 x 2 C g F r 6 t I L R g C I T U i J C U o I 0 7 2 J 0 A l J D y 6 J Q R Y T E t k N I b 2 t T h U 3 B i x j 1 9 n R r L d y J o S w M L m B q k 1 p g r 6 M 4 s K G 0 q F q g 0 m I y o B S 2 c n A y v W v S F F T V 9 p l O u I g D H Y y B G r T J B z 6 o E 2 A g Z B F U z Y V 3 U X C I w W f q A o 0 8 1 g s A E Q f R s W r Y q d a r 0 D g g u i P F M S C I R C D C v Q f 9 y u K Y D U f u a C 0 x 4 x K v I K y E Y C e Q x D i T f I i 8 a F U i a w s 4 4 f a X B 3 a y X E O G Y D r C 8 o D U V H a y o B D A Q W o I V E Q R A K 4 U A K M 5 S U 2 c 2 E X M E h 2 C F V C I 4 A m Z G E m N B c d L F E U o A x Y R X M a g O A b B G Y s F C d A Q A D Y A d e h k p j A N h t p Q M 5 l D b 0 E 4 T N R D Z I a L 6 g E 1 o q V O 9 7 s h E I K n Z 0 i a c Q k q g c R 0 A A 5 q q A E G r x M z X I V z 1 c h 5 S Z E X f t u i b l A o 8 L Z c A 1 I A l 6 a B k i w B I T R E d W N l N B 6 B i S Y O j a V 4 6 g l H r o U K V r r a J 0 N K D i 6 x x P V g w a U 2 J l 4 V i C I R A M 6 c h z K b U i 8 7 s Y g L I K 1 0 z U V m q 2 W D C I E l h k w m D Q x w + G x s q q L Y y K M K U E a x T 5 u z i D A 6 A E U W 5 C B G J I g D 3 i E g O Q E F A 5 Z 4 D J j A A J Z C I J K E w T M F K P A R N l c U x X j 4 d M 2 Y h 7 e v g 0 Q T B s G T T o y U 4 Z 6 u I F B x 3 h 6 e j y 7 G W k P G l V z T U e 5 V Q 1 k 3 J 4 k U Y / X b q r B C g U t W h U L U a Q T B Y p U q Z b p x a y J T h Q h p e P h t r q F M 1 C 6 m z b H 0 6 F R h K d i g w P I C g p k 7 / B g F g l L J t V V O X c 2 t j 0 j F / q D A g / Q s e / A H r F 7 7 f H y o A S F Q h a i i F S U k p J P t o S l U L Y B c H U M 1 L 5 c O S w K T E M U V z 2 N T K D m q X H g z n o u 5 J 1 I O y M D o 8 G U O Z x 6 z y 7 q A k 1 j E A Z x G H 6 N C V j A a Q p K m h x t i g a A w D V 3 Q 7 y c U U P R p B 5 0 k g 7 A U p V X 6 x C Q B V x j Y L E D D r w C d U y i L G W k J Q r Y g K 1 R 7 a u t 1 D E R W A c X n e l 0 q Y N 1 i D x F b o x z o K i U K l x E O x R z B T s h Y p Z R R j H Q G 4 Z N r W n S H m b r i a V V c 1 S z B V 4 X V g N D p g M A I L S t K 2 e J C x I U a F w S H P + x x K L Y b B s e A N v t A 0 D m I n E w B Q S 8 m 3 D Z t 6 R g y p n X 6 + I S X O S Q 3 A s e b T J Z r d l q R p i n d W H k E r E 8 I e w y x J y s 0 U D X W z a u U e 2 L + D v g K P D h U r w X w N 7 x p 0 Z x F B D u F 1 Q M J 0 E L H U / w W g K T I w K z J o f y 5 b u S 0 e U z 2 C p H X j g 8 V U t d U 8 m 9 Y M h h t o f P D u 1 t P X s g l H W E j F w x E 1 n U V k u Q k A a M y O T T 2 N S v k 3 h 5 4 V h o b 8 r 4 M a M E O i F J 8 Z q g 5 q u B x A f o b S U 6 m Q F j B F 3 2 N m 6 B A M E V y T M H 7 m W H 9 o K N K + Q X V G e R g D Q I s Y 8 z c H Q Y F d V U c M i k A w N L m B O 7 S V L S P m 5 C A Y / N V + M F k N N T Y h k D 6 d 2 w 5 9 + u i q P 4 Y G W p I w i z H S 4 b g p Y m S U x M j R u f t h G 1 O l I K B d 5 I 0 w 1 A / P T Z m b N 8 l D / + v v F w J 1 3 v I E C H g R G 3 L U I V d y L Q J 1 / n D U j w Y v x 9 C f M k K 9 a C Q 6 7 G R Y j U p 0 M 2 h T L D V 4 5 f K i f z Q G F 3 C T y x K B 8 D J u g + m t e 5 l q W 2 j g Q U N v b r w n M 5 Z C 1 7 c D A + I p r z X A E I z v l N G L / s s x 2 L 9 W 1 N e P s q z y G B U P Q f 1 s A G e n x F 0 2 e d s v 2 3 J G z U N Q v x w e Q V k H 8 q + 7 z U q / m / M j R b Y 6 Z j c B l 2 n o y H k K z W c U Q h E G / h X u j i g 2 Q W J C I q E a q s w m P p B U 4 1 H u c v h 8 r F y t b 0 N D i x Y t 2 / H B s i a d S Z p y G W O h o g / m 5 u l L r D Z F 4 o 9 p 4 g 8 4 g 4 x k m p I + E G 8 m I 2 j 1 L j k S Q Q 0 B 2 b e 6 5 Z 0 A V R o G A K o x A b m m A Q M Q I Q t A 8 0 / x m U K J Y K T U w Q k U w S q K 7 5 8 e e Q D D R c i V a A N y f w A R U q V E B w r Y 3 Z c Q a 6 4 W S Z Q e A M w 0 D B Q I p o T v 5 + B q + G J M 4 C j U h j l n W Z h C 9 x U f K D T R o u G A x T J Z C Q A 2 H a 7 K I R Y J B O A 7 Y 1 F J 3 f X 5 / o o W o r R 6 Y O p W M N Z c 6 J T U H y Z P O u r S 3 Z e S + j Y K E / 1 9 q E M I F q z O A e x h q W u o G o R 2 0 Y 0 w W 9 k P t / S B D N 8 B G M j w p r 7 0 9 a 8 H b I e G S X Z o m C o A C S k y x O c y E W w C 3 C e L l R C Q A p h k 3 j h l l S j Z R j O A X f u a 9 d s u i 2 e B E s J Y z r m H U F V T t g E B 3 Q D W N U G 1 l Y o 6 D d D I t W a J Y d 1 F V D 1 z t I i k 0 J k j V L v 1 e x c J y S w i q K P D s Q R F a B O C E M d 0 Y Q g 2 E a S 8 r W 6 T R v J l i U G d N 9 c t P k U k h U 9 B u o w E r 1 4 e u c G p l f 6 G n G l 0 N M s U e n P n p l G a 1 f 0 l t X j V 8 v I v J 2 N K X F F R N 8 l Y P s A H F W y b i / 3 9 x 4 + m 8 + g D q f J p 8 L V 7 f F o + F f 7 1 L l 9 8 O p z O J 9 P 5 W 3 e a z 7 1 e / j G / f T / L F q N i c X s 3 y 8 q n q L 0 f e 2 s P I o u k 9 Q 5 y W G 4 o e r 0 v v e S m f n e M v 6 D E 3 i H v n W e L r / + 6 z V e L g u 4 n T 3 5 u v m h / N f z 4 J p + l v x W L 3 1 8 X x e / t P Q f J / G 4 2 O 1 h 7 L V x x f 5 6 9 z R P W K 9 8 6 A 5 X P 1 4 6 Z J 9 U y 7 d 1 8 u X 6 a r b K b a k e Q 2 d r O R p Q l g f a 7 a v Q p 6 P / 3 m f V p 9 i F / m 5 W P h m n N E / l S v 0 h u T t v + 8 q f / A l B L A Q I t A B Q A A g A I A O d W K l n N g X o B p A A A A P Y A A A A S A A A A A A A A A A A A A A A A A A A A A A B D b 2 5 m a W c v U G F j a 2 F n Z S 5 4 b W x Q S w E C L Q A U A A I A C A D n V i p Z D 8 r p q 6 Q A A A D p A A A A E w A A A A A A A A A A A A A A A A D w A A A A W 0 N v b n R l b n R f V H l w Z X N d L n h t b F B L A Q I t A B Q A A g A I A O d W K l k q S G m z t Q o A A B 4 u A A A T A A A A A A A A A A A A A A A A A O E B A A B G b 3 J t d W x h c y 9 T Z W N 0 a W 9 u M S 5 t U E s F B g A A A A A D A A M A w g A A A O M M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u U m A A A A A A A A w y Y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0 5 B T l N I Q T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z k 0 Z W N l M T M 4 L T A 5 Y z E t N G U w M S 1 i Z W N l L W R m N j k 0 M j R j Z m I 3 Y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V n Y c O n w 6 N v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D b 2 x 1 b W 5 O Y W 1 l c y I g V m F s d W U 9 I n N b J n F 1 b 3 Q 7 T m 9 t Z S B k Y S B P c m l n Z W 0 m c X V v d D s s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s s J n F 1 b 3 Q 7 Q 2 9 s d W 1 u M T Q m c X V v d D s s J n F 1 b 3 Q 7 Q 2 9 s d W 1 u M T U m c X V v d D s s J n F 1 b 3 Q 7 Q 2 9 s d W 1 u M T Y m c X V v d D s s J n F 1 b 3 Q 7 Q 2 9 s d W 1 u M T c m c X V v d D s s J n F 1 b 3 Q 7 Q 2 9 s d W 1 u M T g m c X V v d D s s J n F 1 b 3 Q 7 Q 2 9 s d W 1 u M T k m c X V v d D s s J n F 1 b 3 Q 7 Q 2 9 s d W 1 u M j A m c X V v d D s s J n F 1 b 3 Q 7 Q 2 9 s d W 1 u M j E m c X V v d D s s J n F 1 b 3 Q 7 Q 2 9 s d W 1 u M j I m c X V v d D s s J n F 1 b 3 Q 7 Q 2 9 s d W 1 u M j M m c X V v d D s s J n F 1 b 3 Q 7 Q 2 9 s d W 1 u M j Q m c X V v d D s s J n F 1 b 3 Q 7 Q 2 9 s d W 1 u M j U m c X V v d D s s J n F 1 b 3 Q 7 Q 2 9 s d W 1 u M j Y m c X V v d D s s J n F 1 b 3 Q 7 Q 2 9 s d W 1 u M j c m c X V v d D s s J n F 1 b 3 Q 7 Q 2 9 s d W 1 u M j g m c X V v d D s s J n F 1 b 3 Q 7 Q 2 9 s d W 1 u M j k m c X V v d D s s J n F 1 b 3 Q 7 Q 2 9 s d W 1 u M z A m c X V v d D s s J n F 1 b 3 Q 7 Q 2 9 s d W 1 u M z E m c X V v d D t d I i A v P j x F b n R y e S B U e X B l P S J G a W x s Q 2 9 s d W 1 u V H l w Z X M i I F Z h b H V l P S J z Q m d Z R 0 J n W U d C Z 1 l H Q m d Z R 0 F B W U d C Z 1 l H Q m d Z R 0 J n W U F C Z 1 l H Q m d Z R 0 J n Q T 0 i I C 8 + P E V u d H J 5 I F R 5 c G U 9 I k Z p b G x M Y X N 0 V X B k Y X R l Z C I g V m F s d W U 9 I m Q y M D I 0 L T A 5 L T A 0 V D E 0 O j E 2 O j Q x L j c w M z E 1 N j V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3 V u d C I g V m F s d W U 9 I m w 5 N y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z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k F O U 0 h B L 0 F 1 d G 9 S Z W 1 v d m V k Q 2 9 s d W 1 u c z E u e 0 5 v b W U g Z G E g T 3 J p Z 2 V t L D B 9 J n F 1 b 3 Q 7 L C Z x d W 9 0 O 1 N l Y 3 R p b 2 4 x L 0 5 B T l N I Q S 9 B d X R v U m V t b 3 Z l Z E N v b H V t b n M x L n t D b 2 x 1 b W 4 x L D F 9 J n F 1 b 3 Q 7 L C Z x d W 9 0 O 1 N l Y 3 R p b 2 4 x L 0 5 B T l N I Q S 9 B d X R v U m V t b 3 Z l Z E N v b H V t b n M x L n t D b 2 x 1 b W 4 y L D J 9 J n F 1 b 3 Q 7 L C Z x d W 9 0 O 1 N l Y 3 R p b 2 4 x L 0 5 B T l N I Q S 9 B d X R v U m V t b 3 Z l Z E N v b H V t b n M x L n t D b 2 x 1 b W 4 z L D N 9 J n F 1 b 3 Q 7 L C Z x d W 9 0 O 1 N l Y 3 R p b 2 4 x L 0 5 B T l N I Q S 9 B d X R v U m V t b 3 Z l Z E N v b H V t b n M x L n t D b 2 x 1 b W 4 0 L D R 9 J n F 1 b 3 Q 7 L C Z x d W 9 0 O 1 N l Y 3 R p b 2 4 x L 0 5 B T l N I Q S 9 B d X R v U m V t b 3 Z l Z E N v b H V t b n M x L n t D b 2 x 1 b W 4 1 L D V 9 J n F 1 b 3 Q 7 L C Z x d W 9 0 O 1 N l Y 3 R p b 2 4 x L 0 5 B T l N I Q S 9 B d X R v U m V t b 3 Z l Z E N v b H V t b n M x L n t D b 2 x 1 b W 4 2 L D Z 9 J n F 1 b 3 Q 7 L C Z x d W 9 0 O 1 N l Y 3 R p b 2 4 x L 0 5 B T l N I Q S 9 B d X R v U m V t b 3 Z l Z E N v b H V t b n M x L n t D b 2 x 1 b W 4 3 L D d 9 J n F 1 b 3 Q 7 L C Z x d W 9 0 O 1 N l Y 3 R p b 2 4 x L 0 5 B T l N I Q S 9 B d X R v U m V t b 3 Z l Z E N v b H V t b n M x L n t D b 2 x 1 b W 4 4 L D h 9 J n F 1 b 3 Q 7 L C Z x d W 9 0 O 1 N l Y 3 R p b 2 4 x L 0 5 B T l N I Q S 9 B d X R v U m V t b 3 Z l Z E N v b H V t b n M x L n t D b 2 x 1 b W 4 5 L D l 9 J n F 1 b 3 Q 7 L C Z x d W 9 0 O 1 N l Y 3 R p b 2 4 x L 0 5 B T l N I Q S 9 B d X R v U m V t b 3 Z l Z E N v b H V t b n M x L n t D b 2 x 1 b W 4 x M C w x M H 0 m c X V v d D s s J n F 1 b 3 Q 7 U 2 V j d G l v b j E v T k F O U 0 h B L 0 F 1 d G 9 S Z W 1 v d m V k Q 2 9 s d W 1 u c z E u e 0 N v b H V t b j E x L D E x f S Z x d W 9 0 O y w m c X V v d D t T Z W N 0 a W 9 u M S 9 O Q U 5 T S E E v Q X V 0 b 1 J l b W 9 2 Z W R D b 2 x 1 b W 5 z M S 5 7 Q 2 9 s d W 1 u M T I s M T J 9 J n F 1 b 3 Q 7 L C Z x d W 9 0 O 1 N l Y 3 R p b 2 4 x L 0 5 B T l N I Q S 9 B d X R v U m V t b 3 Z l Z E N v b H V t b n M x L n t D b 2 x 1 b W 4 x M y w x M 3 0 m c X V v d D s s J n F 1 b 3 Q 7 U 2 V j d G l v b j E v T k F O U 0 h B L 0 F 1 d G 9 S Z W 1 v d m V k Q 2 9 s d W 1 u c z E u e 0 N v b H V t b j E 0 L D E 0 f S Z x d W 9 0 O y w m c X V v d D t T Z W N 0 a W 9 u M S 9 O Q U 5 T S E E v Q X V 0 b 1 J l b W 9 2 Z W R D b 2 x 1 b W 5 z M S 5 7 Q 2 9 s d W 1 u M T U s M T V 9 J n F 1 b 3 Q 7 L C Z x d W 9 0 O 1 N l Y 3 R p b 2 4 x L 0 5 B T l N I Q S 9 B d X R v U m V t b 3 Z l Z E N v b H V t b n M x L n t D b 2 x 1 b W 4 x N i w x N n 0 m c X V v d D s s J n F 1 b 3 Q 7 U 2 V j d G l v b j E v T k F O U 0 h B L 0 F 1 d G 9 S Z W 1 v d m V k Q 2 9 s d W 1 u c z E u e 0 N v b H V t b j E 3 L D E 3 f S Z x d W 9 0 O y w m c X V v d D t T Z W N 0 a W 9 u M S 9 O Q U 5 T S E E v Q X V 0 b 1 J l b W 9 2 Z W R D b 2 x 1 b W 5 z M S 5 7 Q 2 9 s d W 1 u M T g s M T h 9 J n F 1 b 3 Q 7 L C Z x d W 9 0 O 1 N l Y 3 R p b 2 4 x L 0 5 B T l N I Q S 9 B d X R v U m V t b 3 Z l Z E N v b H V t b n M x L n t D b 2 x 1 b W 4 x O S w x O X 0 m c X V v d D s s J n F 1 b 3 Q 7 U 2 V j d G l v b j E v T k F O U 0 h B L 0 F 1 d G 9 S Z W 1 v d m V k Q 2 9 s d W 1 u c z E u e 0 N v b H V t b j I w L D I w f S Z x d W 9 0 O y w m c X V v d D t T Z W N 0 a W 9 u M S 9 O Q U 5 T S E E v Q X V 0 b 1 J l b W 9 2 Z W R D b 2 x 1 b W 5 z M S 5 7 Q 2 9 s d W 1 u M j E s M j F 9 J n F 1 b 3 Q 7 L C Z x d W 9 0 O 1 N l Y 3 R p b 2 4 x L 0 5 B T l N I Q S 9 B d X R v U m V t b 3 Z l Z E N v b H V t b n M x L n t D b 2 x 1 b W 4 y M i w y M n 0 m c X V v d D s s J n F 1 b 3 Q 7 U 2 V j d G l v b j E v T k F O U 0 h B L 0 F 1 d G 9 S Z W 1 v d m V k Q 2 9 s d W 1 u c z E u e 0 N v b H V t b j I z L D I z f S Z x d W 9 0 O y w m c X V v d D t T Z W N 0 a W 9 u M S 9 O Q U 5 T S E E v Q X V 0 b 1 J l b W 9 2 Z W R D b 2 x 1 b W 5 z M S 5 7 Q 2 9 s d W 1 u M j Q s M j R 9 J n F 1 b 3 Q 7 L C Z x d W 9 0 O 1 N l Y 3 R p b 2 4 x L 0 5 B T l N I Q S 9 B d X R v U m V t b 3 Z l Z E N v b H V t b n M x L n t D b 2 x 1 b W 4 y N S w y N X 0 m c X V v d D s s J n F 1 b 3 Q 7 U 2 V j d G l v b j E v T k F O U 0 h B L 0 F 1 d G 9 S Z W 1 v d m V k Q 2 9 s d W 1 u c z E u e 0 N v b H V t b j I 2 L D I 2 f S Z x d W 9 0 O y w m c X V v d D t T Z W N 0 a W 9 u M S 9 O Q U 5 T S E E v Q X V 0 b 1 J l b W 9 2 Z W R D b 2 x 1 b W 5 z M S 5 7 Q 2 9 s d W 1 u M j c s M j d 9 J n F 1 b 3 Q 7 L C Z x d W 9 0 O 1 N l Y 3 R p b 2 4 x L 0 5 B T l N I Q S 9 B d X R v U m V t b 3 Z l Z E N v b H V t b n M x L n t D b 2 x 1 b W 4 y O C w y O H 0 m c X V v d D s s J n F 1 b 3 Q 7 U 2 V j d G l v b j E v T k F O U 0 h B L 0 F 1 d G 9 S Z W 1 v d m V k Q 2 9 s d W 1 u c z E u e 0 N v b H V t b j I 5 L D I 5 f S Z x d W 9 0 O y w m c X V v d D t T Z W N 0 a W 9 u M S 9 O Q U 5 T S E E v Q X V 0 b 1 J l b W 9 2 Z W R D b 2 x 1 b W 5 z M S 5 7 Q 2 9 s d W 1 u M z A s M z B 9 J n F 1 b 3 Q 7 L C Z x d W 9 0 O 1 N l Y 3 R p b 2 4 x L 0 5 B T l N I Q S 9 B d X R v U m V t b 3 Z l Z E N v b H V t b n M x L n t D b 2 x 1 b W 4 z M S w z M X 0 m c X V v d D t d L C Z x d W 9 0 O 0 N v b H V t b k N v d W 5 0 J n F 1 b 3 Q 7 O j M y L C Z x d W 9 0 O 0 t l e U N v b H V t b k 5 h b W V z J n F 1 b 3 Q 7 O l t d L C Z x d W 9 0 O 0 N v b H V t b k l k Z W 5 0 a X R p Z X M m c X V v d D s 6 W y Z x d W 9 0 O 1 N l Y 3 R p b 2 4 x L 0 5 B T l N I Q S 9 B d X R v U m V t b 3 Z l Z E N v b H V t b n M x L n t O b 2 1 l I G R h I E 9 y a W d l b S w w f S Z x d W 9 0 O y w m c X V v d D t T Z W N 0 a W 9 u M S 9 O Q U 5 T S E E v Q X V 0 b 1 J l b W 9 2 Z W R D b 2 x 1 b W 5 z M S 5 7 Q 2 9 s d W 1 u M S w x f S Z x d W 9 0 O y w m c X V v d D t T Z W N 0 a W 9 u M S 9 O Q U 5 T S E E v Q X V 0 b 1 J l b W 9 2 Z W R D b 2 x 1 b W 5 z M S 5 7 Q 2 9 s d W 1 u M i w y f S Z x d W 9 0 O y w m c X V v d D t T Z W N 0 a W 9 u M S 9 O Q U 5 T S E E v Q X V 0 b 1 J l b W 9 2 Z W R D b 2 x 1 b W 5 z M S 5 7 Q 2 9 s d W 1 u M y w z f S Z x d W 9 0 O y w m c X V v d D t T Z W N 0 a W 9 u M S 9 O Q U 5 T S E E v Q X V 0 b 1 J l b W 9 2 Z W R D b 2 x 1 b W 5 z M S 5 7 Q 2 9 s d W 1 u N C w 0 f S Z x d W 9 0 O y w m c X V v d D t T Z W N 0 a W 9 u M S 9 O Q U 5 T S E E v Q X V 0 b 1 J l b W 9 2 Z W R D b 2 x 1 b W 5 z M S 5 7 Q 2 9 s d W 1 u N S w 1 f S Z x d W 9 0 O y w m c X V v d D t T Z W N 0 a W 9 u M S 9 O Q U 5 T S E E v Q X V 0 b 1 J l b W 9 2 Z W R D b 2 x 1 b W 5 z M S 5 7 Q 2 9 s d W 1 u N i w 2 f S Z x d W 9 0 O y w m c X V v d D t T Z W N 0 a W 9 u M S 9 O Q U 5 T S E E v Q X V 0 b 1 J l b W 9 2 Z W R D b 2 x 1 b W 5 z M S 5 7 Q 2 9 s d W 1 u N y w 3 f S Z x d W 9 0 O y w m c X V v d D t T Z W N 0 a W 9 u M S 9 O Q U 5 T S E E v Q X V 0 b 1 J l b W 9 2 Z W R D b 2 x 1 b W 5 z M S 5 7 Q 2 9 s d W 1 u O C w 4 f S Z x d W 9 0 O y w m c X V v d D t T Z W N 0 a W 9 u M S 9 O Q U 5 T S E E v Q X V 0 b 1 J l b W 9 2 Z W R D b 2 x 1 b W 5 z M S 5 7 Q 2 9 s d W 1 u O S w 5 f S Z x d W 9 0 O y w m c X V v d D t T Z W N 0 a W 9 u M S 9 O Q U 5 T S E E v Q X V 0 b 1 J l b W 9 2 Z W R D b 2 x 1 b W 5 z M S 5 7 Q 2 9 s d W 1 u M T A s M T B 9 J n F 1 b 3 Q 7 L C Z x d W 9 0 O 1 N l Y 3 R p b 2 4 x L 0 5 B T l N I Q S 9 B d X R v U m V t b 3 Z l Z E N v b H V t b n M x L n t D b 2 x 1 b W 4 x M S w x M X 0 m c X V v d D s s J n F 1 b 3 Q 7 U 2 V j d G l v b j E v T k F O U 0 h B L 0 F 1 d G 9 S Z W 1 v d m V k Q 2 9 s d W 1 u c z E u e 0 N v b H V t b j E y L D E y f S Z x d W 9 0 O y w m c X V v d D t T Z W N 0 a W 9 u M S 9 O Q U 5 T S E E v Q X V 0 b 1 J l b W 9 2 Z W R D b 2 x 1 b W 5 z M S 5 7 Q 2 9 s d W 1 u M T M s M T N 9 J n F 1 b 3 Q 7 L C Z x d W 9 0 O 1 N l Y 3 R p b 2 4 x L 0 5 B T l N I Q S 9 B d X R v U m V t b 3 Z l Z E N v b H V t b n M x L n t D b 2 x 1 b W 4 x N C w x N H 0 m c X V v d D s s J n F 1 b 3 Q 7 U 2 V j d G l v b j E v T k F O U 0 h B L 0 F 1 d G 9 S Z W 1 v d m V k Q 2 9 s d W 1 u c z E u e 0 N v b H V t b j E 1 L D E 1 f S Z x d W 9 0 O y w m c X V v d D t T Z W N 0 a W 9 u M S 9 O Q U 5 T S E E v Q X V 0 b 1 J l b W 9 2 Z W R D b 2 x 1 b W 5 z M S 5 7 Q 2 9 s d W 1 u M T Y s M T Z 9 J n F 1 b 3 Q 7 L C Z x d W 9 0 O 1 N l Y 3 R p b 2 4 x L 0 5 B T l N I Q S 9 B d X R v U m V t b 3 Z l Z E N v b H V t b n M x L n t D b 2 x 1 b W 4 x N y w x N 3 0 m c X V v d D s s J n F 1 b 3 Q 7 U 2 V j d G l v b j E v T k F O U 0 h B L 0 F 1 d G 9 S Z W 1 v d m V k Q 2 9 s d W 1 u c z E u e 0 N v b H V t b j E 4 L D E 4 f S Z x d W 9 0 O y w m c X V v d D t T Z W N 0 a W 9 u M S 9 O Q U 5 T S E E v Q X V 0 b 1 J l b W 9 2 Z W R D b 2 x 1 b W 5 z M S 5 7 Q 2 9 s d W 1 u M T k s M T l 9 J n F 1 b 3 Q 7 L C Z x d W 9 0 O 1 N l Y 3 R p b 2 4 x L 0 5 B T l N I Q S 9 B d X R v U m V t b 3 Z l Z E N v b H V t b n M x L n t D b 2 x 1 b W 4 y M C w y M H 0 m c X V v d D s s J n F 1 b 3 Q 7 U 2 V j d G l v b j E v T k F O U 0 h B L 0 F 1 d G 9 S Z W 1 v d m V k Q 2 9 s d W 1 u c z E u e 0 N v b H V t b j I x L D I x f S Z x d W 9 0 O y w m c X V v d D t T Z W N 0 a W 9 u M S 9 O Q U 5 T S E E v Q X V 0 b 1 J l b W 9 2 Z W R D b 2 x 1 b W 5 z M S 5 7 Q 2 9 s d W 1 u M j I s M j J 9 J n F 1 b 3 Q 7 L C Z x d W 9 0 O 1 N l Y 3 R p b 2 4 x L 0 5 B T l N I Q S 9 B d X R v U m V t b 3 Z l Z E N v b H V t b n M x L n t D b 2 x 1 b W 4 y M y w y M 3 0 m c X V v d D s s J n F 1 b 3 Q 7 U 2 V j d G l v b j E v T k F O U 0 h B L 0 F 1 d G 9 S Z W 1 v d m V k Q 2 9 s d W 1 u c z E u e 0 N v b H V t b j I 0 L D I 0 f S Z x d W 9 0 O y w m c X V v d D t T Z W N 0 a W 9 u M S 9 O Q U 5 T S E E v Q X V 0 b 1 J l b W 9 2 Z W R D b 2 x 1 b W 5 z M S 5 7 Q 2 9 s d W 1 u M j U s M j V 9 J n F 1 b 3 Q 7 L C Z x d W 9 0 O 1 N l Y 3 R p b 2 4 x L 0 5 B T l N I Q S 9 B d X R v U m V t b 3 Z l Z E N v b H V t b n M x L n t D b 2 x 1 b W 4 y N i w y N n 0 m c X V v d D s s J n F 1 b 3 Q 7 U 2 V j d G l v b j E v T k F O U 0 h B L 0 F 1 d G 9 S Z W 1 v d m V k Q 2 9 s d W 1 u c z E u e 0 N v b H V t b j I 3 L D I 3 f S Z x d W 9 0 O y w m c X V v d D t T Z W N 0 a W 9 u M S 9 O Q U 5 T S E E v Q X V 0 b 1 J l b W 9 2 Z W R D b 2 x 1 b W 5 z M S 5 7 Q 2 9 s d W 1 u M j g s M j h 9 J n F 1 b 3 Q 7 L C Z x d W 9 0 O 1 N l Y 3 R p b 2 4 x L 0 5 B T l N I Q S 9 B d X R v U m V t b 3 Z l Z E N v b H V t b n M x L n t D b 2 x 1 b W 4 y O S w y O X 0 m c X V v d D s s J n F 1 b 3 Q 7 U 2 V j d G l v b j E v T k F O U 0 h B L 0 F 1 d G 9 S Z W 1 v d m V k Q 2 9 s d W 1 u c z E u e 0 N v b H V t b j M w L D M w f S Z x d W 9 0 O y w m c X V v d D t T Z W N 0 a W 9 u M S 9 O Q U 5 T S E E v Q X V 0 b 1 J l b W 9 2 Z W R D b 2 x 1 b W 5 z M S 5 7 Q 2 9 s d W 1 u M z E s M z F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O Q U 5 T S E E v R m 9 u d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O Q U 5 T S E E v Q X J x d W l 2 b 3 M l M j B P Y 3 V s d G 9 z J T I w R m l s d H J h Z G 9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5 B T l N I Q S 9 J b n Z v Y 2 F y J T I w R n V u J U M z J U E 3 J U M z J U E z b y U y M F B l c n N v b m F s a X p h Z G E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k F O U 0 h B L 0 N v b H V u Y X M l M j B S Z W 5 v b W V h Z G F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5 B T l N I Q S 9 P d X R y Y X M l M j B D b 2 x 1 b m F z J T I w U m V t b 3 Z p Z G F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5 B T l N I Q S 9 F c n J v c y U y M F J l b W 9 2 a W R v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O Q U 5 T S E E v Q 2 9 s d W 5 h J T I w Z G U l M j B U Y W J l b G E l M j B F e H B h b m R p Z G E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k F O U 0 h B L 1 R p c G 8 l M j B B b H R l c m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5 B T l N I Q S 9 M a W 5 o Y X M l M j B G a W x 0 c m F k Y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c m F u c 2 Z v c m 1 h c i U y M E F y c X V p d m 8 8 L 0 l 0 Z W 1 Q Y X R o P j w v S X R l b U x v Y 2 F 0 a W 9 u P j x T d G F i b G V F b n R y a W V z P j x F b n R y e S B U e X B l P S J M b 2 F k V G 9 S Z X B v c n R E a X N h Y m x l Z C I g V m F s d W U 9 I m w x I i A v P j x F b n R y e S B U e X B l P S J R d W V y e U l E I i B W Y W x 1 Z T 0 i c z I x O G R m M z l m L W E 5 Z D A t N G F l M S 1 h Y 2 Q 3 L W I y Z W V i Z D d j N m M 4 N C I g L z 4 8 R W 5 0 c n k g V H l w Z T 0 i U X V l c n l H c m 9 1 c E l E I i B W Y W x 1 Z T 0 i c 2 R m M W E 4 O W Y 1 L T Q y Y j k t N D A 5 N S 1 h Z T l j L T c 1 N W N k O T Q y Y j g z N i I g L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J l c 3 V s d F R 5 c G U i I F Z h b H V l P S J z R n V u Y 3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R m l s b E V y c m 9 y Q 2 9 k Z S I g V m F s d W U 9 I n N V b m t u b 3 d u I i A v P j x F b n R y e S B U e X B l P S J B Z G R l Z F R v R G F 0 Y U 1 v Z G V s I i B W Y W x 1 Z T 0 i b D A i I C 8 + P E V u d H J 5 I F R 5 c G U 9 I k Z p b G x T d G F 0 d X M i I F Z h b H V l P S J z Q 2 9 t c G x l d G U i I C 8 + P E V u d H J 5 I F R 5 c G U 9 I k Z p b G x M Y X N 0 V X B k Y X R l Z C I g V m F s d W U 9 I m Q y M D I 0 L T A 5 L T E w V D E z O j U 0 O j Q 5 L j A 4 N z M 0 M T d a I i A v P j w v U 3 R h Y m x l R W 5 0 c m l l c z 4 8 L 0 l 0 Z W 0 + P E l 0 Z W 0 + P E l 0 Z W 1 M b 2 N h d G l v b j 4 8 S X R l b V R 5 c G U + R m 9 y b X V s Y T w v S X R l b V R 5 c G U + P E l 0 Z W 1 Q Y X R o P l N l Y 3 R p b 2 4 x L 1 R y Y W 5 z Z m 9 y b W F y J T I w Q X J x d W l 2 b y 9 G b 2 5 0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y c X V p d m 8 l M j B k Z S U y M E F t b 3 N 0 c m E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N j Z j V k Y z Q z Y S 0 x Y T J h L T Q y M j M t Y j J i N C 0 3 Y j B j Z j B k N z R k Z T E i I C 8 + P E V u d H J 5 I F R 5 c G U 9 I k x v Y W R l Z F R v Q W 5 h b H l z a X N T Z X J 2 a W N l c y I g V m F s d W U 9 I m w w I i A v P j x F b n R y e S B U e X B l P S J G a W x s U 3 R h d H V z I i B W Y W x 1 Z T 0 i c 0 N v b X B s Z X R l I i A v P j x F b n R y e S B U e X B l P S J B Z G R l Z F R v R G F 0 Y U 1 v Z G V s I i B W Y W x 1 Z T 0 i b D A i I C 8 + P E V u d H J 5 I F R 5 c G U 9 I k Z p b G x F c n J v c k N v Z G U i I F Z h b H V l P S J z V W 5 r b m 9 3 b i I g L z 4 8 R W 5 0 c n k g V H l w Z T 0 i T G 9 h Z F R v U m V w b 3 J 0 R G l z Y W J s Z W Q i I F Z h b H V l P S J s M S I g L z 4 8 R W 5 0 c n k g V H l w Z T 0 i U X V l c n l H c m 9 1 c E l E I i B W Y W x 1 Z T 0 i c 2 R m M W E 4 O W Y 1 L T Q y Y j k t N D A 5 N S 1 h Z T l j L T c 1 N W N k O T Q y Y j g z N i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m V z d W x 0 V H l w Z S I g V m F s d W U 9 I n N C a W 5 h c n k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R m l s b E x h c 3 R V c G R h d G V k I i B W Y W x 1 Z T 0 i Z D I w M j Q t M D k t M T B U M T M 6 N T Q 6 N D k u M D g 3 M z Q x N 1 o i I C 8 + P C 9 T d G F i b G V F b n R y a W V z P j w v S X R l b T 4 8 S X R l b T 4 8 S X R l b U x v Y 2 F 0 a W 9 u P j x J d G V t V H l w Z T 5 G b 3 J t d W x h P C 9 J d G V t V H l w Z T 4 8 S X R l b V B h d G g + U 2 V j d G l v b j E v Q X J x d W l 2 b y U y M G R l J T I w Q W 1 v c 3 R y Y S 9 G b 2 5 0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y c X V p d m 8 l M j B k Z S U y M E F t b 3 N 0 c m E v T m F 2 Z W d h J U M z J U E 3 J U M z J U E z b z E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J 4 R 4 o m v R o E K U R 5 u U K s o s O w A A A A A C A A A A A A A D Z g A A w A A A A B A A A A B 1 R s m n v f 3 j E / T 8 f x 2 Y P R 2 0 A A A A A A S A A A C g A A A A E A A A A H B c I W / F W 9 C y h 5 p 7 k t N F h w d Q A A A A 2 4 7 f N g y L x G C u h I H I r H r i m O 5 V E V 2 f 3 i L H 7 B F N D R W o x u j i n P o w F C h 6 m W B e F V 6 J 4 x F y Q K S O 8 L B s 8 V 6 U 2 p i Q J J z b t i I 8 F 6 j X x l z 8 m T S z i R K a y f c U A A A A S w h P j i s O n M 5 E A K q A 7 D G 1 Z f j 2 N 3 8 = < / D a t a M a s h u p > 
</file>

<file path=customXml/itemProps1.xml><?xml version="1.0" encoding="utf-8"?>
<ds:datastoreItem xmlns:ds="http://schemas.openxmlformats.org/officeDocument/2006/customXml" ds:itemID="{9B536C83-60D4-4CFF-9417-FF2CB81FF38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INFO</vt:lpstr>
      <vt:lpstr>Planilha4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Lucca Juliatti</dc:creator>
  <cp:lastModifiedBy>Tiago Alves - Transhipping Brazil</cp:lastModifiedBy>
  <dcterms:created xsi:type="dcterms:W3CDTF">2024-08-27T14:02:43Z</dcterms:created>
  <dcterms:modified xsi:type="dcterms:W3CDTF">2026-05-12T14:52:08Z</dcterms:modified>
</cp:coreProperties>
</file>