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6\Compartilhados\TRANSHIPPING\COSCO\CSPC MERCURY - V.03\"/>
    </mc:Choice>
  </mc:AlternateContent>
  <xr:revisionPtr revIDLastSave="0" documentId="13_ncr:1_{5A708533-3926-465F-B46D-F0E5BF0ADB0D}" xr6:coauthVersionLast="47" xr6:coauthVersionMax="47" xr10:uidLastSave="{00000000-0000-0000-0000-000000000000}"/>
  <workbookProtection workbookAlgorithmName="SHA-512" workbookHashValue="gkhKHWNlF/039Ft4B3g61ocgfYG2QD4rpN/z8i3RCm/rx/yUm53ed5Aa0CVWdgfE26n1yXoR7pUNO1nqUbK94A==" workbookSaltValue="EXwgvlj9fXzcIlCmMHpY9g==" workbookSpinCount="100000" lockStructure="1"/>
  <bookViews>
    <workbookView xWindow="-108" yWindow="-108" windowWidth="23256" windowHeight="12456" xr2:uid="{A74308ED-D7A6-4003-9637-4F2574284223}"/>
  </bookViews>
  <sheets>
    <sheet name="INFO" sheetId="1" r:id="rId1"/>
    <sheet name="Planilha4" sheetId="5" state="hidden" r:id="rId2"/>
  </sheets>
  <definedNames>
    <definedName name="_xlnm._FilterDatabase" localSheetId="1" hidden="1">Planilha4!$A$200:$J$241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4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<sst xmlns="http://schemas.openxmlformats.org/spreadsheetml/2006/main" count="159" uniqueCount="112">
  <si>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</si>
  <si>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</si>
  <si>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</si>
  <si>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</si>
  <si>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</si>
  <si>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</si>
  <si>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</si>
  <si>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</si>
  <si>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</si>
  <si>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</si>
  <si>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</si>
  <si>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</si>
  <si>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</si>
  <si>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</si>
  <si>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</si>
  <si>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</si>
  <si>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</si>
  <si>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</si>
  <si>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</si>
  <si>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</si>
  <si>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</si>
  <si>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</si>
  <si>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</si>
  <si>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</si>
  <si>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</si>
  <si>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</si>
  <si>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</si>
  <si>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</si>
  <si>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</si>
  <si>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</si>
  <si>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SALVADOR</t>
  </si>
  <si>
    <t>ETA SSA:</t>
  </si>
  <si>
    <t>CE Mercante</t>
  </si>
  <si>
    <t>Damage Fee</t>
  </si>
  <si>
    <t>BL Fee</t>
  </si>
  <si>
    <t>Drop Off Fee</t>
  </si>
  <si>
    <t>NANSHA</t>
  </si>
  <si>
    <t>Taxas Locais</t>
  </si>
  <si>
    <t>NINGBO</t>
  </si>
  <si>
    <t>QINGDAO</t>
  </si>
  <si>
    <t>CSC45010T05S00</t>
  </si>
  <si>
    <t>CSC45150J00100</t>
  </si>
  <si>
    <t>CSC45150J00101</t>
  </si>
  <si>
    <t>CSC45150J00102</t>
  </si>
  <si>
    <t>CSC45150J00103</t>
  </si>
  <si>
    <t>CSC45150J00X00</t>
  </si>
  <si>
    <t>CSC45150J00X01</t>
  </si>
  <si>
    <t>CSC45150J03200</t>
  </si>
  <si>
    <t>CSC45390402V00</t>
  </si>
  <si>
    <t>CSC45390404M00</t>
  </si>
  <si>
    <t>CSC45530300200</t>
  </si>
  <si>
    <t>CSC45530300500</t>
  </si>
  <si>
    <t>CSC45530300L00</t>
  </si>
  <si>
    <t>CSC45530301C00</t>
  </si>
  <si>
    <t>CSC45530301F00</t>
  </si>
  <si>
    <t>CSC45530301G00</t>
  </si>
  <si>
    <t>CSC45530301J00</t>
  </si>
  <si>
    <t>CSC45530302G00</t>
  </si>
  <si>
    <t>CSC45530302J00</t>
  </si>
  <si>
    <t>CSC45530302P00</t>
  </si>
  <si>
    <t>CSC45530302Q00</t>
  </si>
  <si>
    <t>CSC45530302U00</t>
  </si>
  <si>
    <t>CSC45530303500</t>
  </si>
  <si>
    <t>CSC45530303900</t>
  </si>
  <si>
    <t>CSC45530304H00</t>
  </si>
  <si>
    <t>CSC45530304K00</t>
  </si>
  <si>
    <t>CSC45530304K01</t>
  </si>
  <si>
    <t>CSC45530304K02</t>
  </si>
  <si>
    <t>CSC45530304N00</t>
  </si>
  <si>
    <t>CSC45530306B00</t>
  </si>
  <si>
    <t>CSC45530309200</t>
  </si>
  <si>
    <t>CSC4553030AU00</t>
  </si>
  <si>
    <t>CSC4553030AV00</t>
  </si>
  <si>
    <t>CSC4553030AW00</t>
  </si>
  <si>
    <t>CSCT0060104Q00</t>
  </si>
  <si>
    <t>102505369273209 </t>
  </si>
  <si>
    <t>102505369271508 </t>
  </si>
  <si>
    <t>102505369271680 </t>
  </si>
  <si>
    <t>102505369271761 </t>
  </si>
  <si>
    <t>102505369271842 </t>
  </si>
  <si>
    <t>102505369271338 </t>
  </si>
  <si>
    <t>102505369271419 </t>
  </si>
  <si>
    <t>102505369274434 </t>
  </si>
  <si>
    <t>102505369272229 </t>
  </si>
  <si>
    <t>102505369274515 </t>
  </si>
  <si>
    <t>102505369273977 </t>
  </si>
  <si>
    <t>102505369272733 </t>
  </si>
  <si>
    <t>102505369274604 </t>
  </si>
  <si>
    <t>102505369270447 </t>
  </si>
  <si>
    <t>SHANGHAI</t>
  </si>
  <si>
    <t>102505369273381 </t>
  </si>
  <si>
    <t>102505369273462 </t>
  </si>
  <si>
    <t>102505369273543 </t>
  </si>
  <si>
    <t>102505369273624 </t>
  </si>
  <si>
    <t>102505369273705 </t>
  </si>
  <si>
    <t>102505369270528 </t>
  </si>
  <si>
    <t>102505369270609 </t>
  </si>
  <si>
    <t>102505369273896 </t>
  </si>
  <si>
    <t>102505369270790 </t>
  </si>
  <si>
    <t>102505369274949 </t>
  </si>
  <si>
    <t>102505369274787 </t>
  </si>
  <si>
    <t>102505369272300 </t>
  </si>
  <si>
    <t>102505369272490 </t>
  </si>
  <si>
    <t>102505369272571 </t>
  </si>
  <si>
    <t>102505369274868 </t>
  </si>
  <si>
    <t>102505369272652 </t>
  </si>
  <si>
    <t>102505369272814 </t>
  </si>
  <si>
    <t>102505369271923 </t>
  </si>
  <si>
    <t>102505369272067 </t>
  </si>
  <si>
    <t>102505369272148 </t>
  </si>
  <si>
    <t>102505369274000 </t>
  </si>
  <si>
    <t>CSPC MERCURY V.03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</si>
</sst>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9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57486</xdr:colOff>
      <xdr:row>6</xdr:row>
      <xdr:rowOff>164502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44"/>
  <sheetViews>
    <sheetView showGridLines="0" tabSelected="1" zoomScaleNormal="100" workbookViewId="0">
      <selection activeCell="B13" sqref="B13"/>
    </sheetView>
  </sheetViews>
  <sheetFormatPr defaultRowHeight="14.4" x14ac:dyDescent="0.3"/>
  <cols>
    <col min="1" max="1" width="6.6640625" customWidth="1"/>
    <col min="2" max="2" width="16.33203125" style="9" bestFit="1" customWidth="1"/>
    <col min="3" max="3" width="18.88671875" style="8" bestFit="1" customWidth="1"/>
    <col min="4" max="4" width="12.5546875" style="8" customWidth="1"/>
    <col min="5" max="5" width="11.5546875" style="8" customWidth="1"/>
    <col min="6" max="6" width="12.5546875" style="8" bestFit="1" customWidth="1"/>
    <col min="7" max="7" width="13.109375" style="8" customWidth="1"/>
    <col min="8" max="8" width="9.33203125" style="8" customWidth="1"/>
    <col min="9" max="9" width="14" style="8" bestFit="1" customWidth="1"/>
    <col min="10" max="10" width="14.5546875" style="8" customWidth="1"/>
    <col min="11" max="11" width="7.44140625" customWidth="1"/>
    <col min="12" max="12" width="22.44140625" customWidth="1"/>
    <col min="13" max="13" width="14.88671875" bestFit="1" customWidth="1"/>
    <col min="14" max="14" width="22.109375" customWidth="1"/>
    <col min="36" max="36" width="15.88671875" customWidth="1"/>
  </cols>
  <sheetData>
    <row r="9" spans="2:36" x14ac:dyDescent="0.3">
      <c r="B9" s="6" t="s">
        <v>0</v>
      </c>
      <c r="C9" s="12" t="s">
        <v>111</v>
      </c>
      <c r="D9" s="12"/>
      <c r="E9" s="12"/>
      <c r="F9" s="12"/>
      <c r="G9" s="12"/>
      <c r="H9" s="12"/>
    </row>
    <row r="10" spans="2:36" x14ac:dyDescent="0.3">
      <c r="B10" s="17" t="s">
        <v>31</v>
      </c>
      <c r="C10" s="3">
        <v>46003</v>
      </c>
      <c r="D10" s="7"/>
      <c r="E10" s="7"/>
      <c r="F10" s="7"/>
      <c r="G10" s="7"/>
      <c r="H10" s="7"/>
      <c r="I10" s="7"/>
    </row>
    <row r="11" spans="2:36" ht="15" thickBot="1" x14ac:dyDescent="0.35"/>
    <row r="12" spans="2:36" x14ac:dyDescent="0.3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8" t="s">
        <v>3</v>
      </c>
      <c r="M12" s="39"/>
      <c r="N12" s="40"/>
    </row>
    <row r="13" spans="2:36" ht="15.75" customHeight="1" x14ac:dyDescent="0.3">
      <c r="B13" s="25"/>
      <c r="C13" s="10" t="str">
        <f>IFERROR(VLOOKUP(B13,Planilha4!$A$200:$I$307,2,0)," ")</f>
        <v xml:space="preserve"> </v>
      </c>
      <c r="D13" s="10" t="str">
        <f>IFERROR(VLOOKUP(B13,Planilha4!$A$200:$I$307,3,0)," ")</f>
        <v xml:space="preserve"> </v>
      </c>
      <c r="E13" s="11" t="str">
        <f>IFERROR(VLOOKUP(B13,Planilha4!$A$200:$I$307,4,0)," ")</f>
        <v xml:space="preserve"> </v>
      </c>
      <c r="F13" s="11" t="str">
        <f>IFERROR(VLOOKUP(B13,Planilha4!$A$200:$I$307,5,0)," ")</f>
        <v xml:space="preserve"> </v>
      </c>
      <c r="G13" s="11" t="str">
        <f>IFERROR(VLOOKUP(B13,Planilha4!$A$200:$I$307,6,0)," ")</f>
        <v xml:space="preserve"> </v>
      </c>
      <c r="H13" s="11" t="str">
        <f>IFERROR(VLOOKUP(B13,Planilha4!$A$200:$I$307,7,0)," ")</f>
        <v xml:space="preserve"> </v>
      </c>
      <c r="I13" s="11" t="str">
        <f>IFERROR(VLOOKUP(B13,Planilha4!$A$200:$I$307,8,0)," ")</f>
        <v xml:space="preserve"> </v>
      </c>
      <c r="J13" s="11" t="str">
        <f>IFERROR(VLOOKUP(B13,Planilha4!$A$200:$I$307,9,0),"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3">
      <c r="B14" s="25"/>
      <c r="C14" s="10" t="str">
        <f>IFERROR(VLOOKUP(B14,Planilha4!$A$200:$I$307,2,0)," ")</f>
        <v xml:space="preserve"> </v>
      </c>
      <c r="D14" s="10" t="str">
        <f>IFERROR(VLOOKUP(B14,Planilha4!$A$200:$I$307,3,0)," ")</f>
        <v xml:space="preserve"> </v>
      </c>
      <c r="E14" s="11" t="str">
        <f>IFERROR(VLOOKUP(B14,Planilha4!$A$200:$I$307,4,0)," ")</f>
        <v xml:space="preserve"> </v>
      </c>
      <c r="F14" s="11" t="str">
        <f>IFERROR(VLOOKUP(B14,Planilha4!$A$200:$I$307,5,0)," ")</f>
        <v xml:space="preserve"> </v>
      </c>
      <c r="G14" s="11" t="str">
        <f>IFERROR(VLOOKUP(B14,Planilha4!$A$200:$I$307,6,0)," ")</f>
        <v xml:space="preserve"> </v>
      </c>
      <c r="H14" s="11" t="str">
        <f>IFERROR(VLOOKUP(B14,Planilha4!$A$200:$I$307,7,0)," ")</f>
        <v xml:space="preserve"> </v>
      </c>
      <c r="I14" s="11" t="str">
        <f>IFERROR(VLOOKUP(B14,Planilha4!$A$200:$I$307,8,0)," ")</f>
        <v xml:space="preserve"> </v>
      </c>
      <c r="J14" s="11" t="str">
        <f>IFERROR(VLOOKUP(B14,Planilha4!$A$200:$I$307,9,0),"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3">
      <c r="B15" s="25"/>
      <c r="C15" s="10" t="str">
        <f>IFERROR(VLOOKUP(B15,Planilha4!$A$200:$I$307,2,0)," ")</f>
        <v xml:space="preserve"> </v>
      </c>
      <c r="D15" s="10" t="str">
        <f>IFERROR(VLOOKUP(B15,Planilha4!$A$200:$I$307,3,0)," ")</f>
        <v xml:space="preserve"> </v>
      </c>
      <c r="E15" s="11" t="str">
        <f>IFERROR(VLOOKUP(B15,Planilha4!$A$200:$I$307,4,0)," ")</f>
        <v xml:space="preserve"> </v>
      </c>
      <c r="F15" s="11" t="str">
        <f>IFERROR(VLOOKUP(B15,Planilha4!$A$200:$I$307,5,0)," ")</f>
        <v xml:space="preserve"> </v>
      </c>
      <c r="G15" s="11" t="str">
        <f>IFERROR(VLOOKUP(B15,Planilha4!$A$200:$I$307,6,0)," ")</f>
        <v xml:space="preserve"> </v>
      </c>
      <c r="H15" s="11" t="str">
        <f>IFERROR(VLOOKUP(B15,Planilha4!$A$200:$I$307,7,0)," ")</f>
        <v xml:space="preserve"> </v>
      </c>
      <c r="I15" s="11" t="str">
        <f>IFERROR(VLOOKUP(B15,Planilha4!$A$200:$I$307,8,0)," ")</f>
        <v xml:space="preserve"> </v>
      </c>
      <c r="J15" s="11" t="str">
        <f>IFERROR(VLOOKUP(B15,Planilha4!$A$200:$I$307,9,0),"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3">
      <c r="B16" s="25"/>
      <c r="C16" s="10" t="str">
        <f>IFERROR(VLOOKUP(B16,Planilha4!$A$200:$I$307,2,0)," ")</f>
        <v xml:space="preserve"> </v>
      </c>
      <c r="D16" s="10" t="str">
        <f>IFERROR(VLOOKUP(B16,Planilha4!$A$200:$I$307,3,0)," ")</f>
        <v xml:space="preserve"> </v>
      </c>
      <c r="E16" s="11" t="str">
        <f>IFERROR(VLOOKUP(B16,Planilha4!$A$200:$I$307,4,0)," ")</f>
        <v xml:space="preserve"> </v>
      </c>
      <c r="F16" s="11" t="str">
        <f>IFERROR(VLOOKUP(B16,Planilha4!$A$200:$I$307,5,0)," ")</f>
        <v xml:space="preserve"> </v>
      </c>
      <c r="G16" s="11" t="str">
        <f>IFERROR(VLOOKUP(B16,Planilha4!$A$200:$I$307,6,0)," ")</f>
        <v xml:space="preserve"> </v>
      </c>
      <c r="H16" s="11" t="str">
        <f>IFERROR(VLOOKUP(B16,Planilha4!$A$200:$I$307,7,0)," ")</f>
        <v xml:space="preserve"> </v>
      </c>
      <c r="I16" s="11" t="str">
        <f>IFERROR(VLOOKUP(B16,Planilha4!$A$200:$I$307,8,0)," ")</f>
        <v xml:space="preserve"> </v>
      </c>
      <c r="J16" s="11" t="str">
        <f>IFERROR(VLOOKUP(B16,Planilha4!$A$200:$I$307,9,0),"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3">
      <c r="B17" s="25"/>
      <c r="C17" s="10" t="str">
        <f>IFERROR(VLOOKUP(B17,Planilha4!$A$200:$I$307,2,0)," ")</f>
        <v xml:space="preserve"> </v>
      </c>
      <c r="D17" s="10" t="str">
        <f>IFERROR(VLOOKUP(B17,Planilha4!$A$200:$I$307,3,0)," ")</f>
        <v xml:space="preserve"> </v>
      </c>
      <c r="E17" s="11" t="str">
        <f>IFERROR(VLOOKUP(B17,Planilha4!$A$200:$I$307,4,0)," ")</f>
        <v xml:space="preserve"> </v>
      </c>
      <c r="F17" s="11" t="str">
        <f>IFERROR(VLOOKUP(B17,Planilha4!$A$200:$I$307,5,0)," ")</f>
        <v xml:space="preserve"> </v>
      </c>
      <c r="G17" s="11" t="str">
        <f>IFERROR(VLOOKUP(B17,Planilha4!$A$200:$I$307,6,0)," ")</f>
        <v xml:space="preserve"> </v>
      </c>
      <c r="H17" s="11" t="str">
        <f>IFERROR(VLOOKUP(B17,Planilha4!$A$200:$I$307,7,0)," ")</f>
        <v xml:space="preserve"> </v>
      </c>
      <c r="I17" s="11" t="str">
        <f>IFERROR(VLOOKUP(B17,Planilha4!$A$200:$I$307,8,0)," ")</f>
        <v xml:space="preserve"> </v>
      </c>
      <c r="J17" s="11" t="str">
        <f>IFERROR(VLOOKUP(B17,Planilha4!$A$200:$I$307,9,0),"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3">
      <c r="B18" s="25"/>
      <c r="C18" s="10" t="str">
        <f>IFERROR(VLOOKUP(B18,Planilha4!$A$200:$I$307,2,0)," ")</f>
        <v xml:space="preserve"> </v>
      </c>
      <c r="D18" s="10" t="str">
        <f>IFERROR(VLOOKUP(B18,Planilha4!$A$200:$I$307,3,0)," ")</f>
        <v xml:space="preserve"> </v>
      </c>
      <c r="E18" s="11" t="str">
        <f>IFERROR(VLOOKUP(B18,Planilha4!$A$200:$I$307,4,0)," ")</f>
        <v xml:space="preserve"> </v>
      </c>
      <c r="F18" s="11" t="str">
        <f>IFERROR(VLOOKUP(B18,Planilha4!$A$200:$I$307,5,0)," ")</f>
        <v xml:space="preserve"> </v>
      </c>
      <c r="G18" s="11" t="str">
        <f>IFERROR(VLOOKUP(B18,Planilha4!$A$200:$I$307,6,0)," ")</f>
        <v xml:space="preserve"> </v>
      </c>
      <c r="H18" s="11" t="str">
        <f>IFERROR(VLOOKUP(B18,Planilha4!$A$200:$I$307,7,0)," ")</f>
        <v xml:space="preserve"> </v>
      </c>
      <c r="I18" s="11" t="str">
        <f>IFERROR(VLOOKUP(B18,Planilha4!$A$200:$I$307,8,0)," ")</f>
        <v xml:space="preserve"> </v>
      </c>
      <c r="J18" s="11" t="str">
        <f>IFERROR(VLOOKUP(B18,Planilha4!$A$200:$I$307,9,0),"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5">
      <c r="B19" s="25"/>
      <c r="C19" s="10" t="str">
        <f>IFERROR(VLOOKUP(B19,Planilha4!$A$200:$I$307,2,0)," ")</f>
        <v xml:space="preserve"> </v>
      </c>
      <c r="D19" s="10" t="str">
        <f>IFERROR(VLOOKUP(B19,Planilha4!$A$200:$I$307,3,0)," ")</f>
        <v xml:space="preserve"> </v>
      </c>
      <c r="E19" s="11" t="str">
        <f>IFERROR(VLOOKUP(B19,Planilha4!$A$200:$I$307,4,0)," ")</f>
        <v xml:space="preserve"> </v>
      </c>
      <c r="F19" s="11" t="str">
        <f>IFERROR(VLOOKUP(B19,Planilha4!$A$200:$I$307,5,0)," ")</f>
        <v xml:space="preserve"> </v>
      </c>
      <c r="G19" s="11" t="str">
        <f>IFERROR(VLOOKUP(B19,Planilha4!$A$200:$I$307,6,0)," ")</f>
        <v xml:space="preserve"> </v>
      </c>
      <c r="H19" s="11" t="str">
        <f>IFERROR(VLOOKUP(B19,Planilha4!$A$200:$I$307,7,0)," ")</f>
        <v xml:space="preserve"> </v>
      </c>
      <c r="I19" s="11" t="str">
        <f>IFERROR(VLOOKUP(B19,Planilha4!$A$200:$I$307,8,0)," ")</f>
        <v xml:space="preserve"> </v>
      </c>
      <c r="J19" s="11" t="str">
        <f>IFERROR(VLOOKUP(B19,Planilha4!$A$200:$I$307,9,0),"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5">
      <c r="B20" s="25"/>
      <c r="C20" s="10" t="str">
        <f>IFERROR(VLOOKUP(B20,Planilha4!$A$200:$I$307,2,0)," ")</f>
        <v xml:space="preserve"> </v>
      </c>
      <c r="D20" s="10" t="str">
        <f>IFERROR(VLOOKUP(B20,Planilha4!$A$200:$I$307,3,0)," ")</f>
        <v xml:space="preserve"> </v>
      </c>
      <c r="E20" s="11" t="str">
        <f>IFERROR(VLOOKUP(B20,Planilha4!$A$200:$I$307,4,0)," ")</f>
        <v xml:space="preserve"> </v>
      </c>
      <c r="F20" s="11" t="str">
        <f>IFERROR(VLOOKUP(B20,Planilha4!$A$200:$I$307,5,0)," ")</f>
        <v xml:space="preserve"> </v>
      </c>
      <c r="G20" s="11" t="str">
        <f>IFERROR(VLOOKUP(B20,Planilha4!$A$200:$I$307,6,0)," ")</f>
        <v xml:space="preserve"> </v>
      </c>
      <c r="H20" s="11" t="str">
        <f>IFERROR(VLOOKUP(B20,Planilha4!$A$200:$I$307,7,0)," ")</f>
        <v xml:space="preserve"> </v>
      </c>
      <c r="I20" s="11" t="str">
        <f>IFERROR(VLOOKUP(B20,Planilha4!$A$200:$I$307,8,0)," ")</f>
        <v xml:space="preserve"> </v>
      </c>
      <c r="J20" s="11" t="str">
        <f>IFERROR(VLOOKUP(B20,Planilha4!$A$200:$I$307,9,0)," ")</f>
        <v xml:space="preserve"> </v>
      </c>
      <c r="AJ20" t="str">
        <f t="shared" si="0"/>
        <v/>
      </c>
    </row>
    <row r="21" spans="2:36" ht="15.75" customHeight="1" thickBot="1" x14ac:dyDescent="0.35">
      <c r="B21" s="25"/>
      <c r="C21" s="10" t="str">
        <f>IFERROR(VLOOKUP(B21,Planilha4!$A$200:$I$307,2,0)," ")</f>
        <v xml:space="preserve"> </v>
      </c>
      <c r="D21" s="10" t="str">
        <f>IFERROR(VLOOKUP(B21,Planilha4!$A$200:$I$307,3,0)," ")</f>
        <v xml:space="preserve"> </v>
      </c>
      <c r="E21" s="11" t="str">
        <f>IFERROR(VLOOKUP(B21,Planilha4!$A$200:$I$307,4,0)," ")</f>
        <v xml:space="preserve"> </v>
      </c>
      <c r="F21" s="11" t="str">
        <f>IFERROR(VLOOKUP(B21,Planilha4!$A$200:$I$307,5,0)," ")</f>
        <v xml:space="preserve"> </v>
      </c>
      <c r="G21" s="11" t="str">
        <f>IFERROR(VLOOKUP(B21,Planilha4!$A$200:$I$307,6,0)," ")</f>
        <v xml:space="preserve"> </v>
      </c>
      <c r="H21" s="11" t="str">
        <f>IFERROR(VLOOKUP(B21,Planilha4!$A$200:$I$307,7,0)," ")</f>
        <v xml:space="preserve"> </v>
      </c>
      <c r="I21" s="11" t="str">
        <f>IFERROR(VLOOKUP(B21,Planilha4!$A$200:$I$307,8,0)," ")</f>
        <v xml:space="preserve"> </v>
      </c>
      <c r="J21" s="11" t="str">
        <f>IFERROR(VLOOKUP(B21,Planilha4!$A$200:$I$307,9,0)," ")</f>
        <v xml:space="preserve"> </v>
      </c>
      <c r="L21" s="35" t="s">
        <v>30</v>
      </c>
      <c r="M21" s="36"/>
      <c r="N21" s="37"/>
      <c r="AJ21" t="str">
        <f t="shared" si="0"/>
        <v/>
      </c>
    </row>
    <row r="22" spans="2:36" ht="15.75" customHeight="1" thickBot="1" x14ac:dyDescent="0.35">
      <c r="B22" s="25"/>
      <c r="C22" s="10" t="str">
        <f>IFERROR(VLOOKUP(B22,Planilha4!$A$200:$I$307,2,0)," ")</f>
        <v xml:space="preserve"> </v>
      </c>
      <c r="D22" s="10" t="str">
        <f>IFERROR(VLOOKUP(B22,Planilha4!$A$200:$I$307,3,0)," ")</f>
        <v xml:space="preserve"> </v>
      </c>
      <c r="E22" s="11" t="str">
        <f>IFERROR(VLOOKUP(B22,Planilha4!$A$200:$I$307,4,0)," ")</f>
        <v xml:space="preserve"> </v>
      </c>
      <c r="F22" s="11" t="str">
        <f>IFERROR(VLOOKUP(B22,Planilha4!$A$200:$I$307,5,0)," ")</f>
        <v xml:space="preserve"> </v>
      </c>
      <c r="G22" s="11" t="str">
        <f>IFERROR(VLOOKUP(B22,Planilha4!$A$200:$I$307,6,0)," ")</f>
        <v xml:space="preserve"> </v>
      </c>
      <c r="H22" s="11" t="str">
        <f>IFERROR(VLOOKUP(B22,Planilha4!$A$200:$I$307,7,0)," ")</f>
        <v xml:space="preserve"> </v>
      </c>
      <c r="I22" s="11" t="str">
        <f>IFERROR(VLOOKUP(B22,Planilha4!$A$200:$I$307,8,0)," ")</f>
        <v xml:space="preserve"> </v>
      </c>
      <c r="J22" s="11" t="str">
        <f>IFERROR(VLOOKUP(B22,Planilha4!$A$200:$I$307,9,0),"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5">
      <c r="B23" s="25"/>
      <c r="C23" s="10" t="str">
        <f>IFERROR(VLOOKUP(B23,Planilha4!$A$200:$I$307,2,0)," ")</f>
        <v xml:space="preserve"> </v>
      </c>
      <c r="D23" s="10" t="str">
        <f>IFERROR(VLOOKUP(B23,Planilha4!$A$200:$I$307,3,0)," ")</f>
        <v xml:space="preserve"> </v>
      </c>
      <c r="E23" s="11" t="str">
        <f>IFERROR(VLOOKUP(B23,Planilha4!$A$200:$I$307,4,0)," ")</f>
        <v xml:space="preserve"> </v>
      </c>
      <c r="F23" s="11" t="str">
        <f>IFERROR(VLOOKUP(B23,Planilha4!$A$200:$I$307,5,0)," ")</f>
        <v xml:space="preserve"> </v>
      </c>
      <c r="G23" s="11" t="str">
        <f>IFERROR(VLOOKUP(B23,Planilha4!$A$200:$I$307,6,0)," ")</f>
        <v xml:space="preserve"> </v>
      </c>
      <c r="H23" s="11" t="str">
        <f>IFERROR(VLOOKUP(B23,Planilha4!$A$200:$I$307,7,0)," ")</f>
        <v xml:space="preserve"> </v>
      </c>
      <c r="I23" s="11" t="str">
        <f>IFERROR(VLOOKUP(B23,Planilha4!$A$200:$I$307,8,0)," ")</f>
        <v xml:space="preserve"> </v>
      </c>
      <c r="J23" s="11" t="str">
        <f>IFERROR(VLOOKUP(B23,Planilha4!$A$200:$I$307,9,0),"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5">
      <c r="B24" s="25"/>
      <c r="C24" s="10" t="str">
        <f>IFERROR(VLOOKUP(B24,Planilha4!$A$200:$I$307,2,0)," ")</f>
        <v xml:space="preserve"> </v>
      </c>
      <c r="D24" s="10" t="str">
        <f>IFERROR(VLOOKUP(B24,Planilha4!$A$200:$I$307,3,0)," ")</f>
        <v xml:space="preserve"> </v>
      </c>
      <c r="E24" s="11" t="str">
        <f>IFERROR(VLOOKUP(B24,Planilha4!$A$200:$I$307,4,0)," ")</f>
        <v xml:space="preserve"> </v>
      </c>
      <c r="F24" s="11" t="str">
        <f>IFERROR(VLOOKUP(B24,Planilha4!$A$200:$I$307,5,0)," ")</f>
        <v xml:space="preserve"> </v>
      </c>
      <c r="G24" s="11" t="str">
        <f>IFERROR(VLOOKUP(B24,Planilha4!$A$200:$I$307,6,0)," ")</f>
        <v xml:space="preserve"> </v>
      </c>
      <c r="H24" s="11" t="str">
        <f>IFERROR(VLOOKUP(B24,Planilha4!$A$200:$I$307,7,0)," ")</f>
        <v xml:space="preserve"> </v>
      </c>
      <c r="I24" s="11" t="str">
        <f>IFERROR(VLOOKUP(B24,Planilha4!$A$200:$I$307,8,0)," ")</f>
        <v xml:space="preserve"> </v>
      </c>
      <c r="J24" s="11" t="str">
        <f>IFERROR(VLOOKUP(B24,Planilha4!$A$200:$I$307,9,0),"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5">
      <c r="B25" s="25"/>
      <c r="C25" s="10" t="str">
        <f>IFERROR(VLOOKUP(B25,Planilha4!$A$200:$I$307,2,0)," ")</f>
        <v xml:space="preserve"> </v>
      </c>
      <c r="D25" s="10" t="str">
        <f>IFERROR(VLOOKUP(B25,Planilha4!$A$200:$I$307,3,0)," ")</f>
        <v xml:space="preserve"> </v>
      </c>
      <c r="E25" s="11" t="str">
        <f>IFERROR(VLOOKUP(B25,Planilha4!$A$200:$I$307,4,0)," ")</f>
        <v xml:space="preserve"> </v>
      </c>
      <c r="F25" s="11" t="str">
        <f>IFERROR(VLOOKUP(B25,Planilha4!$A$200:$I$307,5,0)," ")</f>
        <v xml:space="preserve"> </v>
      </c>
      <c r="G25" s="11" t="str">
        <f>IFERROR(VLOOKUP(B25,Planilha4!$A$200:$I$307,6,0)," ")</f>
        <v xml:space="preserve"> </v>
      </c>
      <c r="H25" s="11" t="str">
        <f>IFERROR(VLOOKUP(B25,Planilha4!$A$200:$I$307,7,0)," ")</f>
        <v xml:space="preserve"> </v>
      </c>
      <c r="I25" s="11" t="str">
        <f>IFERROR(VLOOKUP(B25,Planilha4!$A$200:$I$307,8,0)," ")</f>
        <v xml:space="preserve"> </v>
      </c>
      <c r="J25" s="11" t="str">
        <f>IFERROR(VLOOKUP(B25,Planilha4!$A$200:$I$307,9,0),"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5">
      <c r="B26" s="25"/>
      <c r="C26" s="10" t="str">
        <f>IFERROR(VLOOKUP(B26,Planilha4!$A$200:$I$307,2,0)," ")</f>
        <v xml:space="preserve"> </v>
      </c>
      <c r="D26" s="10" t="str">
        <f>IFERROR(VLOOKUP(B26,Planilha4!$A$200:$I$307,3,0)," ")</f>
        <v xml:space="preserve"> </v>
      </c>
      <c r="E26" s="11" t="str">
        <f>IFERROR(VLOOKUP(B26,Planilha4!$A$200:$I$307,4,0)," ")</f>
        <v xml:space="preserve"> </v>
      </c>
      <c r="F26" s="11" t="str">
        <f>IFERROR(VLOOKUP(B26,Planilha4!$A$200:$I$307,5,0)," ")</f>
        <v xml:space="preserve"> </v>
      </c>
      <c r="G26" s="11" t="str">
        <f>IFERROR(VLOOKUP(B26,Planilha4!$A$200:$I$307,6,0)," ")</f>
        <v xml:space="preserve"> </v>
      </c>
      <c r="H26" s="11" t="str">
        <f>IFERROR(VLOOKUP(B26,Planilha4!$A$200:$I$307,7,0)," ")</f>
        <v xml:space="preserve"> </v>
      </c>
      <c r="I26" s="11" t="str">
        <f>IFERROR(VLOOKUP(B26,Planilha4!$A$200:$I$307,8,0)," ")</f>
        <v xml:space="preserve"> </v>
      </c>
      <c r="J26" s="11" t="str">
        <f>IFERROR(VLOOKUP(B26,Planilha4!$A$200:$I$307,9,0)," ")</f>
        <v xml:space="preserve"> </v>
      </c>
      <c r="L26" s="30" t="s">
        <v>21</v>
      </c>
      <c r="M26" s="31">
        <v>150</v>
      </c>
      <c r="N26" s="32" t="s">
        <v>19</v>
      </c>
      <c r="AJ26" t="str">
        <f t="shared" si="0"/>
        <v/>
      </c>
    </row>
    <row r="27" spans="2:36" ht="15.75" customHeight="1" thickBot="1" x14ac:dyDescent="0.35">
      <c r="B27" s="25"/>
      <c r="C27" s="10" t="str">
        <f>IFERROR(VLOOKUP(B27,Planilha4!$A$200:$I$307,2,0)," ")</f>
        <v xml:space="preserve"> </v>
      </c>
      <c r="D27" s="10" t="str">
        <f>IFERROR(VLOOKUP(B27,Planilha4!$A$200:$I$307,3,0)," ")</f>
        <v xml:space="preserve"> </v>
      </c>
      <c r="E27" s="11" t="str">
        <f>IFERROR(VLOOKUP(B27,Planilha4!$A$200:$I$307,4,0)," ")</f>
        <v xml:space="preserve"> </v>
      </c>
      <c r="F27" s="11" t="str">
        <f>IFERROR(VLOOKUP(B27,Planilha4!$A$200:$I$307,5,0)," ")</f>
        <v xml:space="preserve"> </v>
      </c>
      <c r="G27" s="11" t="str">
        <f>IFERROR(VLOOKUP(B27,Planilha4!$A$200:$I$307,6,0)," ")</f>
        <v xml:space="preserve"> </v>
      </c>
      <c r="H27" s="11" t="str">
        <f>IFERROR(VLOOKUP(B27,Planilha4!$A$200:$I$307,7,0)," ")</f>
        <v xml:space="preserve"> </v>
      </c>
      <c r="I27" s="11" t="str">
        <f>IFERROR(VLOOKUP(B27,Planilha4!$A$200:$I$307,8,0)," ")</f>
        <v xml:space="preserve"> </v>
      </c>
      <c r="J27" s="11" t="str">
        <f>IFERROR(VLOOKUP(B27,Planilha4!$A$200:$I$307,9,0)," ")</f>
        <v xml:space="preserve"> </v>
      </c>
      <c r="L27" s="30" t="s">
        <v>29</v>
      </c>
      <c r="M27" s="31">
        <v>185</v>
      </c>
      <c r="N27" s="32" t="s">
        <v>19</v>
      </c>
      <c r="AJ27" t="str">
        <f t="shared" si="0"/>
        <v/>
      </c>
    </row>
    <row r="28" spans="2:36" ht="15.75" customHeight="1" thickBot="1" x14ac:dyDescent="0.35">
      <c r="B28" s="25"/>
      <c r="C28" s="10" t="str">
        <f>IFERROR(VLOOKUP(B28,Planilha4!$A$200:$I$307,2,0)," ")</f>
        <v xml:space="preserve"> </v>
      </c>
      <c r="D28" s="10" t="str">
        <f>IFERROR(VLOOKUP(B28,Planilha4!$A$200:$I$307,3,0)," ")</f>
        <v xml:space="preserve"> </v>
      </c>
      <c r="E28" s="11" t="str">
        <f>IFERROR(VLOOKUP(B28,Planilha4!$A$200:$I$307,4,0)," ")</f>
        <v xml:space="preserve"> </v>
      </c>
      <c r="F28" s="11" t="str">
        <f>IFERROR(VLOOKUP(B28,Planilha4!$A$200:$I$307,5,0)," ")</f>
        <v xml:space="preserve"> </v>
      </c>
      <c r="G28" s="11" t="str">
        <f>IFERROR(VLOOKUP(B28,Planilha4!$A$200:$I$307,6,0)," ")</f>
        <v xml:space="preserve"> </v>
      </c>
      <c r="H28" s="11" t="str">
        <f>IFERROR(VLOOKUP(B28,Planilha4!$A$200:$I$307,7,0)," ")</f>
        <v xml:space="preserve"> </v>
      </c>
      <c r="I28" s="11" t="str">
        <f>IFERROR(VLOOKUP(B28,Planilha4!$A$200:$I$307,8,0)," ")</f>
        <v xml:space="preserve"> </v>
      </c>
      <c r="J28" s="11" t="str">
        <f>IFERROR(VLOOKUP(B28,Planilha4!$A$200:$I$307,9,0)," ")</f>
        <v xml:space="preserve"> </v>
      </c>
      <c r="AJ28" t="str">
        <f t="shared" si="0"/>
        <v/>
      </c>
    </row>
    <row r="29" spans="2:36" ht="15.75" customHeight="1" thickBot="1" x14ac:dyDescent="0.35">
      <c r="B29" s="25"/>
      <c r="C29" s="10" t="str">
        <f>IFERROR(VLOOKUP(B29,Planilha4!$A$200:$I$307,2,0)," ")</f>
        <v xml:space="preserve"> </v>
      </c>
      <c r="D29" s="10" t="str">
        <f>IFERROR(VLOOKUP(B29,Planilha4!$A$200:$I$307,3,0)," ")</f>
        <v xml:space="preserve"> </v>
      </c>
      <c r="E29" s="11" t="str">
        <f>IFERROR(VLOOKUP(B29,Planilha4!$A$200:$I$307,4,0)," ")</f>
        <v xml:space="preserve"> </v>
      </c>
      <c r="F29" s="11" t="str">
        <f>IFERROR(VLOOKUP(B29,Planilha4!$A$200:$I$307,5,0)," ")</f>
        <v xml:space="preserve"> </v>
      </c>
      <c r="G29" s="11" t="str">
        <f>IFERROR(VLOOKUP(B29,Planilha4!$A$200:$I$307,6,0)," ")</f>
        <v xml:space="preserve"> </v>
      </c>
      <c r="H29" s="11" t="str">
        <f>IFERROR(VLOOKUP(B29,Planilha4!$A$200:$I$307,7,0)," ")</f>
        <v xml:space="preserve"> </v>
      </c>
      <c r="I29" s="11" t="str">
        <f>IFERROR(VLOOKUP(B29,Planilha4!$A$200:$I$307,8,0)," ")</f>
        <v xml:space="preserve"> </v>
      </c>
      <c r="J29" s="11" t="str">
        <f>IFERROR(VLOOKUP(B29,Planilha4!$A$200:$I$307,9,0)," ")</f>
        <v xml:space="preserve"> </v>
      </c>
      <c r="L29" s="35" t="s">
        <v>25</v>
      </c>
      <c r="M29" s="36"/>
      <c r="N29" s="37"/>
      <c r="AJ29" t="str">
        <f t="shared" si="0"/>
        <v/>
      </c>
    </row>
    <row r="30" spans="2:36" ht="15.75" customHeight="1" thickBot="1" x14ac:dyDescent="0.35">
      <c r="B30" s="25"/>
      <c r="C30" s="10" t="str">
        <f>IFERROR(VLOOKUP(B30,Planilha4!$A$200:$I$307,2,0)," ")</f>
        <v xml:space="preserve"> </v>
      </c>
      <c r="D30" s="10" t="str">
        <f>IFERROR(VLOOKUP(B30,Planilha4!$A$200:$I$307,3,0)," ")</f>
        <v xml:space="preserve"> </v>
      </c>
      <c r="E30" s="11" t="str">
        <f>IFERROR(VLOOKUP(B30,Planilha4!$A$200:$I$307,4,0)," ")</f>
        <v xml:space="preserve"> </v>
      </c>
      <c r="F30" s="11" t="str">
        <f>IFERROR(VLOOKUP(B30,Planilha4!$A$200:$I$307,5,0)," ")</f>
        <v xml:space="preserve"> </v>
      </c>
      <c r="G30" s="11" t="str">
        <f>IFERROR(VLOOKUP(B30,Planilha4!$A$200:$I$307,6,0)," ")</f>
        <v xml:space="preserve"> </v>
      </c>
      <c r="H30" s="11" t="str">
        <f>IFERROR(VLOOKUP(B30,Planilha4!$A$200:$I$307,7,0)," ")</f>
        <v xml:space="preserve"> </v>
      </c>
      <c r="I30" s="11" t="str">
        <f>IFERROR(VLOOKUP(B30,Planilha4!$A$200:$I$307,8,0)," ")</f>
        <v xml:space="preserve"> </v>
      </c>
      <c r="J30" s="11" t="str">
        <f>IFERROR(VLOOKUP(B30,Planilha4!$A$200:$I$307,9,0),"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5">
      <c r="B31" s="25"/>
      <c r="C31" s="10" t="str">
        <f>IFERROR(VLOOKUP(B31,Planilha4!$A$200:$I$307,2,0)," ")</f>
        <v xml:space="preserve"> </v>
      </c>
      <c r="D31" s="10" t="str">
        <f>IFERROR(VLOOKUP(B31,Planilha4!$A$200:$I$307,3,0)," ")</f>
        <v xml:space="preserve"> </v>
      </c>
      <c r="E31" s="11" t="str">
        <f>IFERROR(VLOOKUP(B31,Planilha4!$A$200:$I$307,4,0)," ")</f>
        <v xml:space="preserve"> </v>
      </c>
      <c r="F31" s="11" t="str">
        <f>IFERROR(VLOOKUP(B31,Planilha4!$A$200:$I$307,5,0)," ")</f>
        <v xml:space="preserve"> </v>
      </c>
      <c r="G31" s="11" t="str">
        <f>IFERROR(VLOOKUP(B31,Planilha4!$A$200:$I$307,6,0)," ")</f>
        <v xml:space="preserve"> </v>
      </c>
      <c r="H31" s="11" t="str">
        <f>IFERROR(VLOOKUP(B31,Planilha4!$A$200:$I$307,7,0)," ")</f>
        <v xml:space="preserve"> </v>
      </c>
      <c r="I31" s="11" t="str">
        <f>IFERROR(VLOOKUP(B31,Planilha4!$A$200:$I$307,8,0)," ")</f>
        <v xml:space="preserve"> </v>
      </c>
      <c r="J31" s="11" t="str">
        <f>IFERROR(VLOOKUP(B31,Planilha4!$A$200:$I$307,9,0),"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5">
      <c r="B32" s="25"/>
      <c r="C32" s="10" t="str">
        <f>IFERROR(VLOOKUP(B32,Planilha4!$A$200:$I$307,2,0)," ")</f>
        <v xml:space="preserve"> </v>
      </c>
      <c r="D32" s="10" t="str">
        <f>IFERROR(VLOOKUP(B32,Planilha4!$A$200:$I$307,3,0)," ")</f>
        <v xml:space="preserve"> </v>
      </c>
      <c r="E32" s="11" t="str">
        <f>IFERROR(VLOOKUP(B32,Planilha4!$A$200:$I$307,4,0)," ")</f>
        <v xml:space="preserve"> </v>
      </c>
      <c r="F32" s="11" t="str">
        <f>IFERROR(VLOOKUP(B32,Planilha4!$A$200:$I$307,5,0)," ")</f>
        <v xml:space="preserve"> </v>
      </c>
      <c r="G32" s="11" t="str">
        <f>IFERROR(VLOOKUP(B32,Planilha4!$A$200:$I$307,6,0)," ")</f>
        <v xml:space="preserve"> </v>
      </c>
      <c r="H32" s="11" t="str">
        <f>IFERROR(VLOOKUP(B32,Planilha4!$A$200:$I$307,7,0)," ")</f>
        <v xml:space="preserve"> </v>
      </c>
      <c r="I32" s="11" t="str">
        <f>IFERROR(VLOOKUP(B32,Planilha4!$A$200:$I$307,8,0)," ")</f>
        <v xml:space="preserve"> </v>
      </c>
      <c r="J32" s="11" t="str">
        <f>IFERROR(VLOOKUP(B32,Planilha4!$A$200:$I$307,9,0),"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5">
      <c r="B33" s="25"/>
      <c r="C33" s="10" t="str">
        <f>IFERROR(VLOOKUP(B33,Planilha4!$A$200:$I$307,2,0)," ")</f>
        <v xml:space="preserve"> </v>
      </c>
      <c r="D33" s="10" t="str">
        <f>IFERROR(VLOOKUP(B33,Planilha4!$A$200:$I$307,3,0)," ")</f>
        <v xml:space="preserve"> </v>
      </c>
      <c r="E33" s="11" t="str">
        <f>IFERROR(VLOOKUP(B33,Planilha4!$A$200:$I$307,4,0)," ")</f>
        <v xml:space="preserve"> </v>
      </c>
      <c r="F33" s="11" t="str">
        <f>IFERROR(VLOOKUP(B33,Planilha4!$A$200:$I$307,5,0)," ")</f>
        <v xml:space="preserve"> </v>
      </c>
      <c r="G33" s="11" t="str">
        <f>IFERROR(VLOOKUP(B33,Planilha4!$A$200:$I$307,6,0)," ")</f>
        <v xml:space="preserve"> </v>
      </c>
      <c r="H33" s="11" t="str">
        <f>IFERROR(VLOOKUP(B33,Planilha4!$A$200:$I$307,7,0)," ")</f>
        <v xml:space="preserve"> </v>
      </c>
      <c r="I33" s="11" t="str">
        <f>IFERROR(VLOOKUP(B33,Planilha4!$A$200:$I$307,8,0)," ")</f>
        <v xml:space="preserve"> </v>
      </c>
      <c r="J33" s="11" t="str">
        <f>IFERROR(VLOOKUP(B33,Planilha4!$A$200:$I$307,9,0),"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3">
      <c r="B34" s="25"/>
      <c r="C34" s="10" t="str">
        <f>IFERROR(VLOOKUP(B34,Planilha4!$A$200:$I$307,2,0)," ")</f>
        <v xml:space="preserve"> </v>
      </c>
      <c r="D34" s="10" t="str">
        <f>IFERROR(VLOOKUP(B34,Planilha4!$A$200:$I$307,3,0)," ")</f>
        <v xml:space="preserve"> </v>
      </c>
      <c r="E34" s="11" t="str">
        <f>IFERROR(VLOOKUP(B34,Planilha4!$A$200:$I$307,4,0)," ")</f>
        <v xml:space="preserve"> </v>
      </c>
      <c r="F34" s="11" t="str">
        <f>IFERROR(VLOOKUP(B34,Planilha4!$A$200:$I$307,5,0)," ")</f>
        <v xml:space="preserve"> </v>
      </c>
      <c r="G34" s="11" t="str">
        <f>IFERROR(VLOOKUP(B34,Planilha4!$A$200:$I$307,6,0)," ")</f>
        <v xml:space="preserve"> </v>
      </c>
      <c r="H34" s="11" t="str">
        <f>IFERROR(VLOOKUP(B34,Planilha4!$A$200:$I$307,7,0)," ")</f>
        <v xml:space="preserve"> </v>
      </c>
      <c r="I34" s="11" t="str">
        <f>IFERROR(VLOOKUP(B34,Planilha4!$A$200:$I$307,8,0)," ")</f>
        <v xml:space="preserve"> </v>
      </c>
      <c r="J34" s="11" t="str">
        <f>IFERROR(VLOOKUP(B34,Planilha4!$A$200:$I$307,9,0)," ")</f>
        <v xml:space="preserve"> </v>
      </c>
      <c r="AJ34" t="str">
        <f t="shared" si="0"/>
        <v/>
      </c>
    </row>
    <row r="35" spans="2:36" ht="15.75" customHeight="1" x14ac:dyDescent="0.3">
      <c r="B35" s="25"/>
      <c r="C35" s="10" t="str">
        <f>IFERROR(VLOOKUP(B35,Planilha4!$A$200:$I$307,2,0)," ")</f>
        <v xml:space="preserve"> </v>
      </c>
      <c r="D35" s="10" t="str">
        <f>IFERROR(VLOOKUP(B35,Planilha4!$A$200:$I$307,3,0)," ")</f>
        <v xml:space="preserve"> </v>
      </c>
      <c r="E35" s="11" t="str">
        <f>IFERROR(VLOOKUP(B35,Planilha4!$A$200:$I$307,4,0)," ")</f>
        <v xml:space="preserve"> </v>
      </c>
      <c r="F35" s="11" t="str">
        <f>IFERROR(VLOOKUP(B35,Planilha4!$A$200:$I$307,5,0)," ")</f>
        <v xml:space="preserve"> </v>
      </c>
      <c r="G35" s="11" t="str">
        <f>IFERROR(VLOOKUP(B35,Planilha4!$A$200:$I$307,6,0)," ")</f>
        <v xml:space="preserve"> </v>
      </c>
      <c r="H35" s="11" t="str">
        <f>IFERROR(VLOOKUP(B35,Planilha4!$A$200:$I$307,7,0)," ")</f>
        <v xml:space="preserve"> </v>
      </c>
      <c r="I35" s="11" t="str">
        <f>IFERROR(VLOOKUP(B35,Planilha4!$A$200:$I$307,8,0)," ")</f>
        <v xml:space="preserve"> </v>
      </c>
      <c r="J35" s="11" t="str">
        <f>IFERROR(VLOOKUP(B35,Planilha4!$A$200:$I$307,9,0)," ")</f>
        <v xml:space="preserve"> </v>
      </c>
      <c r="AJ35" t="str">
        <f t="shared" si="0"/>
        <v/>
      </c>
    </row>
    <row r="36" spans="2:36" ht="15.75" customHeight="1" x14ac:dyDescent="0.3">
      <c r="B36" s="25"/>
      <c r="C36" s="10" t="str">
        <f>IFERROR(VLOOKUP(B36,Planilha4!$A$200:$I$307,2,0)," ")</f>
        <v xml:space="preserve"> </v>
      </c>
      <c r="D36" s="10" t="str">
        <f>IFERROR(VLOOKUP(B36,Planilha4!$A$200:$I$307,3,0)," ")</f>
        <v xml:space="preserve"> </v>
      </c>
      <c r="E36" s="11" t="str">
        <f>IFERROR(VLOOKUP(B36,Planilha4!$A$200:$I$307,4,0)," ")</f>
        <v xml:space="preserve"> </v>
      </c>
      <c r="F36" s="11" t="str">
        <f>IFERROR(VLOOKUP(B36,Planilha4!$A$200:$I$307,5,0)," ")</f>
        <v xml:space="preserve"> </v>
      </c>
      <c r="G36" s="11" t="str">
        <f>IFERROR(VLOOKUP(B36,Planilha4!$A$200:$I$307,6,0)," ")</f>
        <v xml:space="preserve"> </v>
      </c>
      <c r="H36" s="11" t="str">
        <f>IFERROR(VLOOKUP(B36,Planilha4!$A$200:$I$307,7,0)," ")</f>
        <v xml:space="preserve"> </v>
      </c>
      <c r="I36" s="11" t="str">
        <f>IFERROR(VLOOKUP(B36,Planilha4!$A$200:$I$307,8,0)," ")</f>
        <v xml:space="preserve"> </v>
      </c>
      <c r="J36" s="11" t="str">
        <f>IFERROR(VLOOKUP(B36,Planilha4!$A$200:$I$307,9,0)," ")</f>
        <v xml:space="preserve"> </v>
      </c>
      <c r="AJ36" t="str">
        <f t="shared" si="0"/>
        <v/>
      </c>
    </row>
    <row r="37" spans="2:36" ht="15.75" customHeight="1" x14ac:dyDescent="0.3">
      <c r="B37" s="34"/>
      <c r="C37" s="10" t="str">
        <f>IFERROR(VLOOKUP(B37,Planilha4!$A$200:$I$307,2,0)," ")</f>
        <v xml:space="preserve"> </v>
      </c>
      <c r="D37" s="10" t="str">
        <f>IFERROR(VLOOKUP(B37,Planilha4!$A$200:$I$307,3,0)," ")</f>
        <v xml:space="preserve"> </v>
      </c>
      <c r="E37" s="11" t="str">
        <f>IFERROR(VLOOKUP(B37,Planilha4!$A$200:$I$307,4,0)," ")</f>
        <v xml:space="preserve"> </v>
      </c>
      <c r="F37" s="11" t="str">
        <f>IFERROR(VLOOKUP(B37,Planilha4!$A$200:$I$307,5,0)," ")</f>
        <v xml:space="preserve"> </v>
      </c>
      <c r="G37" s="11" t="str">
        <f>IFERROR(VLOOKUP(B37,Planilha4!$A$200:$I$307,6,0)," ")</f>
        <v xml:space="preserve"> </v>
      </c>
      <c r="H37" s="11" t="str">
        <f>IFERROR(VLOOKUP(B37,Planilha4!$A$200:$I$307,7,0)," ")</f>
        <v xml:space="preserve"> </v>
      </c>
      <c r="I37" s="11" t="str">
        <f>IFERROR(VLOOKUP(B37,Planilha4!$A$200:$I$307,8,0)," ")</f>
        <v xml:space="preserve"> </v>
      </c>
      <c r="J37" s="11" t="str">
        <f>IFERROR(VLOOKUP(B37,Planilha4!$A$200:$I$307,9,0)," ")</f>
        <v xml:space="preserve"> </v>
      </c>
      <c r="AJ37" t="str">
        <f t="shared" si="0"/>
        <v/>
      </c>
    </row>
    <row r="38" spans="2:36" ht="15.75" customHeight="1" x14ac:dyDescent="0.3">
      <c r="B38" s="25"/>
      <c r="C38" s="10" t="str">
        <f>IFERROR(VLOOKUP(B38,Planilha4!$A$200:$I$307,2,0)," ")</f>
        <v xml:space="preserve"> </v>
      </c>
      <c r="D38" s="10" t="str">
        <f>IFERROR(VLOOKUP(B38,Planilha4!$A$200:$I$307,3,0)," ")</f>
        <v xml:space="preserve"> </v>
      </c>
      <c r="E38" s="11" t="str">
        <f>IFERROR(VLOOKUP(B38,Planilha4!$A$200:$I$307,4,0)," ")</f>
        <v xml:space="preserve"> </v>
      </c>
      <c r="F38" s="11" t="str">
        <f>IFERROR(VLOOKUP(B38,Planilha4!$A$200:$I$307,5,0)," ")</f>
        <v xml:space="preserve"> </v>
      </c>
      <c r="G38" s="11" t="str">
        <f>IFERROR(VLOOKUP(B38,Planilha4!$A$200:$I$307,6,0)," ")</f>
        <v xml:space="preserve"> </v>
      </c>
      <c r="H38" s="11" t="str">
        <f>IFERROR(VLOOKUP(B38,Planilha4!$A$200:$I$307,7,0)," ")</f>
        <v xml:space="preserve"> </v>
      </c>
      <c r="I38" s="11" t="str">
        <f>IFERROR(VLOOKUP(B38,Planilha4!$A$200:$I$307,8,0)," ")</f>
        <v xml:space="preserve"> </v>
      </c>
      <c r="J38" s="11" t="str">
        <f>IFERROR(VLOOKUP(B38,Planilha4!$A$200:$I$307,9,0)," ")</f>
        <v xml:space="preserve"> </v>
      </c>
    </row>
    <row r="39" spans="2:36" ht="15.75" customHeight="1" x14ac:dyDescent="0.3">
      <c r="B39" s="25"/>
      <c r="C39" s="10" t="str">
        <f>IFERROR(VLOOKUP(B39,Planilha4!$A$200:$I$307,2,0)," ")</f>
        <v xml:space="preserve"> </v>
      </c>
      <c r="D39" s="10" t="str">
        <f>IFERROR(VLOOKUP(B39,Planilha4!$A$200:$I$307,3,0)," ")</f>
        <v xml:space="preserve"> </v>
      </c>
      <c r="E39" s="11" t="str">
        <f>IFERROR(VLOOKUP(B39,Planilha4!$A$200:$I$307,4,0)," ")</f>
        <v xml:space="preserve"> </v>
      </c>
      <c r="F39" s="11" t="str">
        <f>IFERROR(VLOOKUP(B39,Planilha4!$A$200:$I$307,5,0)," ")</f>
        <v xml:space="preserve"> </v>
      </c>
      <c r="G39" s="11" t="str">
        <f>IFERROR(VLOOKUP(B39,Planilha4!$A$200:$I$307,6,0)," ")</f>
        <v xml:space="preserve"> </v>
      </c>
      <c r="H39" s="11" t="str">
        <f>IFERROR(VLOOKUP(B39,Planilha4!$A$200:$I$307,7,0)," ")</f>
        <v xml:space="preserve"> </v>
      </c>
      <c r="I39" s="11" t="str">
        <f>IFERROR(VLOOKUP(B39,Planilha4!$A$200:$I$307,8,0)," ")</f>
        <v xml:space="preserve"> </v>
      </c>
      <c r="J39" s="11" t="str">
        <f>IFERROR(VLOOKUP(B39,Planilha4!$A$200:$I$307,9,0)," ")</f>
        <v xml:space="preserve"> </v>
      </c>
    </row>
    <row r="40" spans="2:36" ht="15.75" customHeight="1" x14ac:dyDescent="0.3">
      <c r="B40" s="25"/>
      <c r="C40" s="10" t="str">
        <f>IFERROR(VLOOKUP(B40,Planilha4!$A$200:$I$307,2,0)," ")</f>
        <v xml:space="preserve"> </v>
      </c>
      <c r="D40" s="10" t="str">
        <f>IFERROR(VLOOKUP(B40,Planilha4!$A$200:$I$307,3,0)," ")</f>
        <v xml:space="preserve"> </v>
      </c>
      <c r="E40" s="11" t="str">
        <f>IFERROR(VLOOKUP(B40,Planilha4!$A$200:$I$307,4,0)," ")</f>
        <v xml:space="preserve"> </v>
      </c>
      <c r="F40" s="11" t="str">
        <f>IFERROR(VLOOKUP(B40,Planilha4!$A$200:$I$307,5,0)," ")</f>
        <v xml:space="preserve"> </v>
      </c>
      <c r="G40" s="11" t="str">
        <f>IFERROR(VLOOKUP(B40,Planilha4!$A$200:$I$307,6,0)," ")</f>
        <v xml:space="preserve"> </v>
      </c>
      <c r="H40" s="11" t="str">
        <f>IFERROR(VLOOKUP(B40,Planilha4!$A$200:$I$307,7,0)," ")</f>
        <v xml:space="preserve"> </v>
      </c>
      <c r="I40" s="11" t="str">
        <f>IFERROR(VLOOKUP(B40,Planilha4!$A$200:$I$307,8,0)," ")</f>
        <v xml:space="preserve"> </v>
      </c>
      <c r="J40" s="11" t="str">
        <f>IFERROR(VLOOKUP(B40,Planilha4!$A$200:$I$307,9,0)," ")</f>
        <v xml:space="preserve"> </v>
      </c>
    </row>
    <row r="41" spans="2:36" ht="15.75" customHeight="1" x14ac:dyDescent="0.3">
      <c r="B41" s="25"/>
      <c r="C41" s="10" t="str">
        <f>IFERROR(VLOOKUP(B41,Planilha4!$A$200:$I$307,2,0)," ")</f>
        <v xml:space="preserve"> </v>
      </c>
      <c r="D41" s="10" t="str">
        <f>IFERROR(VLOOKUP(B41,Planilha4!$A$200:$I$307,3,0)," ")</f>
        <v xml:space="preserve"> </v>
      </c>
      <c r="E41" s="11" t="str">
        <f>IFERROR(VLOOKUP(B41,Planilha4!$A$200:$I$307,4,0)," ")</f>
        <v xml:space="preserve"> </v>
      </c>
      <c r="F41" s="11" t="str">
        <f>IFERROR(VLOOKUP(B41,Planilha4!$A$200:$I$307,5,0)," ")</f>
        <v xml:space="preserve"> </v>
      </c>
      <c r="G41" s="11" t="str">
        <f>IFERROR(VLOOKUP(B41,Planilha4!$A$200:$I$307,6,0)," ")</f>
        <v xml:space="preserve"> </v>
      </c>
      <c r="H41" s="11" t="str">
        <f>IFERROR(VLOOKUP(B41,Planilha4!$A$200:$I$307,7,0)," ")</f>
        <v xml:space="preserve"> </v>
      </c>
      <c r="I41" s="11" t="str">
        <f>IFERROR(VLOOKUP(B41,Planilha4!$A$200:$I$307,8,0)," ")</f>
        <v xml:space="preserve"> </v>
      </c>
      <c r="J41" s="11" t="str">
        <f>IFERROR(VLOOKUP(B41,Planilha4!$A$200:$I$307,9,0)," ")</f>
        <v xml:space="preserve"> </v>
      </c>
    </row>
    <row r="42" spans="2:36" ht="15.75" customHeight="1" x14ac:dyDescent="0.3">
      <c r="B42" s="25"/>
      <c r="C42" s="10" t="str">
        <f>IFERROR(VLOOKUP(B42,Planilha4!$A$200:$I$307,2,0)," ")</f>
        <v xml:space="preserve"> </v>
      </c>
      <c r="D42" s="10" t="str">
        <f>IFERROR(VLOOKUP(B42,Planilha4!$A$200:$I$307,3,0)," ")</f>
        <v xml:space="preserve"> </v>
      </c>
      <c r="E42" s="11" t="str">
        <f>IFERROR(VLOOKUP(B42,Planilha4!$A$200:$I$307,4,0)," ")</f>
        <v xml:space="preserve"> </v>
      </c>
      <c r="F42" s="11" t="str">
        <f>IFERROR(VLOOKUP(B42,Planilha4!$A$200:$I$307,5,0)," ")</f>
        <v xml:space="preserve"> </v>
      </c>
      <c r="G42" s="11" t="str">
        <f>IFERROR(VLOOKUP(B42,Planilha4!$A$200:$I$307,6,0)," ")</f>
        <v xml:space="preserve"> </v>
      </c>
      <c r="H42" s="11" t="str">
        <f>IFERROR(VLOOKUP(B42,Planilha4!$A$200:$I$307,7,0)," ")</f>
        <v xml:space="preserve"> </v>
      </c>
      <c r="I42" s="11" t="str">
        <f>IFERROR(VLOOKUP(B42,Planilha4!$A$200:$I$307,8,0)," ")</f>
        <v xml:space="preserve"> </v>
      </c>
      <c r="J42" s="11" t="str">
        <f>IFERROR(VLOOKUP(B42,Planilha4!$A$200:$I$307,9,0)," ")</f>
        <v xml:space="preserve"> </v>
      </c>
    </row>
    <row r="43" spans="2:36" x14ac:dyDescent="0.3">
      <c r="B43" s="33"/>
    </row>
    <row r="44" spans="2:36" x14ac:dyDescent="0.3">
      <c r="B44" s="33"/>
    </row>
  </sheetData>
  <sheetProtection algorithmName="SHA-512" hashValue="pTishaJHDPXo2jVNsBmK3SdRI9iuQzp4MNlcfAeql6WbBVAasB8XF9AcVxp3z1m0U//9109jYCUi8pKMY3UYsg==" saltValue="4eTOryiHYUavPf6MNUBGg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236"/>
  <sheetViews>
    <sheetView topLeftCell="A206" workbookViewId="0">
      <selection activeCell="B227" sqref="B227"/>
    </sheetView>
  </sheetViews>
  <sheetFormatPr defaultRowHeight="14.4" x14ac:dyDescent="0.3"/>
  <cols>
    <col min="1" max="1" width="17.44140625" customWidth="1"/>
    <col min="2" max="2" width="18.6640625" customWidth="1"/>
    <col min="3" max="3" width="11.33203125" customWidth="1"/>
    <col min="4" max="5" width="15" style="28" customWidth="1"/>
    <col min="6" max="6" width="12.6640625" style="28" bestFit="1" customWidth="1"/>
    <col min="7" max="7" width="12.88671875" style="28" bestFit="1" customWidth="1"/>
    <col min="8" max="8" width="11.6640625" style="28" bestFit="1" customWidth="1"/>
    <col min="9" max="9" width="12.6640625" style="28" bestFit="1" customWidth="1"/>
    <col min="11" max="11" width="11.6640625" bestFit="1" customWidth="1"/>
    <col min="12" max="12" width="10.5546875" bestFit="1" customWidth="1"/>
  </cols>
  <sheetData>
    <row r="200" spans="1:9" x14ac:dyDescent="0.3">
      <c r="A200" t="s">
        <v>1</v>
      </c>
      <c r="B200" t="s">
        <v>32</v>
      </c>
      <c r="C200" t="s">
        <v>2</v>
      </c>
      <c r="D200" s="28" t="s">
        <v>13</v>
      </c>
      <c r="E200" s="28" t="s">
        <v>33</v>
      </c>
      <c r="F200" s="28" t="s">
        <v>14</v>
      </c>
      <c r="G200" s="28" t="s">
        <v>34</v>
      </c>
      <c r="H200" s="28" t="s">
        <v>35</v>
      </c>
      <c r="I200" s="28" t="s">
        <v>11</v>
      </c>
    </row>
    <row r="201" spans="1:9" x14ac:dyDescent="0.3">
      <c r="A201" t="s">
        <v>40</v>
      </c>
      <c r="B201" t="s">
        <v>75</v>
      </c>
      <c r="C201" t="s">
        <v>39</v>
      </c>
      <c r="D201" s="28">
        <v>200</v>
      </c>
      <c r="E201" s="28">
        <v>600</v>
      </c>
      <c r="F201" s="28">
        <v>6868</v>
      </c>
      <c r="G201" s="28">
        <v>600</v>
      </c>
      <c r="H201" s="28">
        <v>740</v>
      </c>
      <c r="I201" s="28">
        <v>9008</v>
      </c>
    </row>
    <row r="202" spans="1:9" x14ac:dyDescent="0.3">
      <c r="A202" t="s">
        <v>41</v>
      </c>
      <c r="B202" t="s">
        <v>76</v>
      </c>
      <c r="C202" t="s">
        <v>36</v>
      </c>
      <c r="D202" s="28">
        <v>1675</v>
      </c>
      <c r="E202" s="28">
        <v>5025</v>
      </c>
      <c r="F202" s="28">
        <v>57519.5</v>
      </c>
      <c r="G202" s="28">
        <v>600</v>
      </c>
      <c r="H202" s="28">
        <v>6197.5</v>
      </c>
      <c r="I202" s="28">
        <v>71017</v>
      </c>
    </row>
    <row r="203" spans="1:9" x14ac:dyDescent="0.3">
      <c r="A203" t="s">
        <v>42</v>
      </c>
      <c r="B203" t="s">
        <v>77</v>
      </c>
      <c r="C203" t="s">
        <v>36</v>
      </c>
      <c r="D203" s="28">
        <v>1675</v>
      </c>
      <c r="E203" s="28">
        <v>5025</v>
      </c>
      <c r="F203" s="28">
        <v>57519.5</v>
      </c>
      <c r="G203" s="28">
        <v>600</v>
      </c>
      <c r="H203" s="28">
        <v>6197.5</v>
      </c>
      <c r="I203" s="28">
        <v>71017</v>
      </c>
    </row>
    <row r="204" spans="1:9" x14ac:dyDescent="0.3">
      <c r="A204" t="s">
        <v>43</v>
      </c>
      <c r="B204" t="s">
        <v>78</v>
      </c>
      <c r="C204" t="s">
        <v>36</v>
      </c>
      <c r="D204" s="28">
        <v>1675</v>
      </c>
      <c r="E204" s="28">
        <v>5025</v>
      </c>
      <c r="F204" s="28">
        <v>57519.5</v>
      </c>
      <c r="G204" s="28">
        <v>600</v>
      </c>
      <c r="H204" s="28">
        <v>6197.5</v>
      </c>
      <c r="I204" s="28">
        <v>71017</v>
      </c>
    </row>
    <row r="205" spans="1:9" x14ac:dyDescent="0.3">
      <c r="A205" t="s">
        <v>44</v>
      </c>
      <c r="B205" t="s">
        <v>79</v>
      </c>
      <c r="C205" t="s">
        <v>36</v>
      </c>
      <c r="D205" s="28">
        <v>1675</v>
      </c>
      <c r="E205" s="28">
        <v>5025</v>
      </c>
      <c r="F205" s="28">
        <v>57519.5</v>
      </c>
      <c r="G205" s="28">
        <v>600</v>
      </c>
      <c r="H205" s="28">
        <v>6197.5</v>
      </c>
      <c r="I205" s="28">
        <v>71017</v>
      </c>
    </row>
    <row r="206" spans="1:9" x14ac:dyDescent="0.3">
      <c r="A206" t="s">
        <v>45</v>
      </c>
      <c r="B206" t="s">
        <v>80</v>
      </c>
      <c r="C206" t="s">
        <v>36</v>
      </c>
      <c r="D206" s="28">
        <v>1675</v>
      </c>
      <c r="E206" s="28">
        <v>5025</v>
      </c>
      <c r="F206" s="28">
        <v>57519.5</v>
      </c>
      <c r="G206" s="28">
        <v>600</v>
      </c>
      <c r="H206" s="28">
        <v>6197.5</v>
      </c>
      <c r="I206" s="28">
        <v>71017</v>
      </c>
    </row>
    <row r="207" spans="1:9" x14ac:dyDescent="0.3">
      <c r="A207" t="s">
        <v>46</v>
      </c>
      <c r="B207" t="s">
        <v>81</v>
      </c>
      <c r="C207" t="s">
        <v>36</v>
      </c>
      <c r="D207" s="28">
        <v>1675</v>
      </c>
      <c r="E207" s="28">
        <v>5025</v>
      </c>
      <c r="F207" s="28">
        <v>57519.5</v>
      </c>
      <c r="G207" s="28">
        <v>600</v>
      </c>
      <c r="H207" s="28">
        <v>6197.5</v>
      </c>
      <c r="I207" s="28">
        <v>71017</v>
      </c>
    </row>
    <row r="208" spans="1:9" x14ac:dyDescent="0.3">
      <c r="A208" t="s">
        <v>47</v>
      </c>
      <c r="B208" t="s">
        <v>82</v>
      </c>
      <c r="C208" t="s">
        <v>38</v>
      </c>
      <c r="D208" s="28">
        <v>50</v>
      </c>
      <c r="E208" s="28">
        <v>150</v>
      </c>
      <c r="F208" s="28">
        <v>1717</v>
      </c>
      <c r="G208" s="28">
        <v>600</v>
      </c>
      <c r="H208" s="28">
        <v>185</v>
      </c>
      <c r="I208" s="28">
        <v>2702</v>
      </c>
    </row>
    <row r="209" spans="1:9" x14ac:dyDescent="0.3">
      <c r="A209" t="s">
        <v>48</v>
      </c>
      <c r="B209" t="s">
        <v>83</v>
      </c>
      <c r="C209" t="s">
        <v>36</v>
      </c>
      <c r="D209" s="28">
        <v>100</v>
      </c>
      <c r="E209" s="28">
        <v>300</v>
      </c>
      <c r="F209" s="28">
        <v>5151</v>
      </c>
      <c r="G209" s="28">
        <v>600</v>
      </c>
      <c r="H209" s="28">
        <v>370</v>
      </c>
      <c r="I209" s="28">
        <v>6521</v>
      </c>
    </row>
    <row r="210" spans="1:9" x14ac:dyDescent="0.3">
      <c r="A210" t="s">
        <v>49</v>
      </c>
      <c r="B210" t="s">
        <v>84</v>
      </c>
      <c r="C210" t="s">
        <v>38</v>
      </c>
      <c r="D210" s="28">
        <v>50</v>
      </c>
      <c r="E210" s="28">
        <v>150</v>
      </c>
      <c r="F210" s="28">
        <v>2575.5</v>
      </c>
      <c r="G210" s="28">
        <v>600</v>
      </c>
      <c r="H210" s="28">
        <v>185</v>
      </c>
      <c r="I210" s="28">
        <v>3560.5</v>
      </c>
    </row>
    <row r="211" spans="1:9" x14ac:dyDescent="0.3">
      <c r="A211" t="s">
        <v>50</v>
      </c>
      <c r="B211" t="s">
        <v>85</v>
      </c>
      <c r="C211" t="s">
        <v>39</v>
      </c>
      <c r="D211" s="28">
        <v>100</v>
      </c>
      <c r="E211" s="28">
        <v>300</v>
      </c>
      <c r="F211" s="28">
        <v>3434</v>
      </c>
      <c r="G211" s="28">
        <v>600</v>
      </c>
      <c r="H211" s="28">
        <v>370</v>
      </c>
      <c r="I211" s="28">
        <v>4804</v>
      </c>
    </row>
    <row r="212" spans="1:9" x14ac:dyDescent="0.3">
      <c r="A212" t="s">
        <v>51</v>
      </c>
      <c r="B212" t="s">
        <v>86</v>
      </c>
      <c r="C212" t="s">
        <v>36</v>
      </c>
      <c r="D212" s="28">
        <v>100</v>
      </c>
      <c r="E212" s="28">
        <v>300</v>
      </c>
      <c r="F212" s="28">
        <v>3434</v>
      </c>
      <c r="G212" s="28">
        <v>600</v>
      </c>
      <c r="H212" s="28">
        <v>370</v>
      </c>
      <c r="I212" s="28">
        <v>4804</v>
      </c>
    </row>
    <row r="213" spans="1:9" x14ac:dyDescent="0.3">
      <c r="A213" t="s">
        <v>52</v>
      </c>
      <c r="B213" t="s">
        <v>87</v>
      </c>
      <c r="C213" t="s">
        <v>38</v>
      </c>
      <c r="D213" s="28">
        <v>100</v>
      </c>
      <c r="E213" s="28">
        <v>300</v>
      </c>
      <c r="F213" s="28">
        <v>3434</v>
      </c>
      <c r="G213" s="28">
        <v>600</v>
      </c>
      <c r="H213" s="28">
        <v>370</v>
      </c>
      <c r="I213" s="28">
        <v>4804</v>
      </c>
    </row>
    <row r="214" spans="1:9" x14ac:dyDescent="0.3">
      <c r="A214" t="s">
        <v>53</v>
      </c>
      <c r="B214" t="s">
        <v>88</v>
      </c>
      <c r="C214" t="s">
        <v>89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3">
      <c r="A215" t="s">
        <v>54</v>
      </c>
      <c r="B215" t="s">
        <v>90</v>
      </c>
      <c r="C215" t="s">
        <v>39</v>
      </c>
      <c r="D215" s="28">
        <v>150</v>
      </c>
      <c r="E215" s="28">
        <v>450</v>
      </c>
      <c r="F215" s="28">
        <v>5151</v>
      </c>
      <c r="G215" s="28">
        <v>600</v>
      </c>
      <c r="H215" s="28">
        <v>555</v>
      </c>
      <c r="I215" s="28">
        <v>6906</v>
      </c>
    </row>
    <row r="216" spans="1:9" x14ac:dyDescent="0.3">
      <c r="A216" t="s">
        <v>55</v>
      </c>
      <c r="B216" t="s">
        <v>91</v>
      </c>
      <c r="C216" t="s">
        <v>39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3">
      <c r="A217" t="s">
        <v>56</v>
      </c>
      <c r="B217" t="s">
        <v>92</v>
      </c>
      <c r="C217" t="s">
        <v>39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I217" s="28">
        <v>2702</v>
      </c>
    </row>
    <row r="218" spans="1:9" x14ac:dyDescent="0.3">
      <c r="A218" t="s">
        <v>57</v>
      </c>
      <c r="B218" t="s">
        <v>93</v>
      </c>
      <c r="C218" t="s">
        <v>39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3">
      <c r="A219" t="s">
        <v>58</v>
      </c>
      <c r="B219" t="s">
        <v>94</v>
      </c>
      <c r="C219" t="s">
        <v>39</v>
      </c>
      <c r="D219" s="28">
        <v>50</v>
      </c>
      <c r="E219" s="28">
        <v>150</v>
      </c>
      <c r="F219" s="28">
        <v>1717</v>
      </c>
      <c r="G219" s="28">
        <v>600</v>
      </c>
      <c r="H219" s="28">
        <v>185</v>
      </c>
      <c r="I219" s="28">
        <v>2702</v>
      </c>
    </row>
    <row r="220" spans="1:9" x14ac:dyDescent="0.3">
      <c r="A220" t="s">
        <v>59</v>
      </c>
      <c r="B220" t="s">
        <v>95</v>
      </c>
      <c r="C220" t="s">
        <v>89</v>
      </c>
      <c r="D220" s="28">
        <v>200</v>
      </c>
      <c r="E220" s="28">
        <v>600</v>
      </c>
      <c r="F220" s="28">
        <v>6868</v>
      </c>
      <c r="G220" s="28">
        <v>600</v>
      </c>
      <c r="H220" s="28">
        <v>740</v>
      </c>
      <c r="I220" s="28">
        <v>9008</v>
      </c>
    </row>
    <row r="221" spans="1:9" x14ac:dyDescent="0.3">
      <c r="A221" t="s">
        <v>60</v>
      </c>
      <c r="B221" t="s">
        <v>96</v>
      </c>
      <c r="C221" t="s">
        <v>89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3">
      <c r="A222" t="s">
        <v>61</v>
      </c>
      <c r="B222" t="s">
        <v>97</v>
      </c>
      <c r="C222" t="s">
        <v>39</v>
      </c>
      <c r="D222" s="28">
        <v>150</v>
      </c>
      <c r="E222" s="28">
        <v>450</v>
      </c>
      <c r="F222" s="28">
        <v>7726.5</v>
      </c>
      <c r="G222" s="28">
        <v>600</v>
      </c>
      <c r="H222" s="28">
        <v>555</v>
      </c>
      <c r="I222" s="28">
        <v>9481.5</v>
      </c>
    </row>
    <row r="223" spans="1:9" x14ac:dyDescent="0.3">
      <c r="A223" t="s">
        <v>62</v>
      </c>
      <c r="B223" t="s">
        <v>98</v>
      </c>
      <c r="C223" t="s">
        <v>89</v>
      </c>
      <c r="D223" s="28">
        <v>50</v>
      </c>
      <c r="E223" s="28">
        <v>150</v>
      </c>
      <c r="F223" s="28">
        <v>2575.5</v>
      </c>
      <c r="G223" s="28">
        <v>600</v>
      </c>
      <c r="H223" s="28">
        <v>185</v>
      </c>
      <c r="I223" s="28">
        <v>3560.5</v>
      </c>
    </row>
    <row r="224" spans="1:9" x14ac:dyDescent="0.3">
      <c r="A224" t="s">
        <v>63</v>
      </c>
      <c r="B224" t="s">
        <v>99</v>
      </c>
      <c r="C224" t="s">
        <v>38</v>
      </c>
      <c r="D224" s="28">
        <v>50</v>
      </c>
      <c r="E224" s="28">
        <v>150</v>
      </c>
      <c r="F224" s="28">
        <v>2575.5</v>
      </c>
      <c r="G224" s="28">
        <v>600</v>
      </c>
      <c r="H224" s="28">
        <v>185</v>
      </c>
      <c r="I224" s="28">
        <v>3560.5</v>
      </c>
    </row>
    <row r="225" spans="1:9" x14ac:dyDescent="0.3">
      <c r="A225" t="s">
        <v>64</v>
      </c>
      <c r="B225" t="s">
        <v>100</v>
      </c>
      <c r="C225" t="s">
        <v>38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3">
      <c r="A226" t="s">
        <v>65</v>
      </c>
      <c r="B226" t="s">
        <v>101</v>
      </c>
      <c r="C226" t="s">
        <v>36</v>
      </c>
      <c r="D226" s="28">
        <v>200</v>
      </c>
      <c r="E226" s="28">
        <v>600</v>
      </c>
      <c r="F226" s="28">
        <v>10302</v>
      </c>
      <c r="G226" s="28">
        <v>600</v>
      </c>
      <c r="H226" s="28">
        <v>740</v>
      </c>
      <c r="I226" s="28">
        <v>12442</v>
      </c>
    </row>
    <row r="227" spans="1:9" x14ac:dyDescent="0.3">
      <c r="A227" t="s">
        <v>66</v>
      </c>
      <c r="B227" t="s">
        <v>102</v>
      </c>
      <c r="C227" t="s">
        <v>36</v>
      </c>
      <c r="D227" s="28">
        <v>150</v>
      </c>
      <c r="E227" s="28">
        <v>450</v>
      </c>
      <c r="F227" s="28">
        <v>7726.5</v>
      </c>
      <c r="G227" s="28">
        <v>600</v>
      </c>
      <c r="H227" s="28">
        <v>555</v>
      </c>
      <c r="I227" s="28">
        <v>9481.5</v>
      </c>
    </row>
    <row r="228" spans="1:9" x14ac:dyDescent="0.3">
      <c r="A228" t="s">
        <v>67</v>
      </c>
      <c r="B228" t="s">
        <v>103</v>
      </c>
      <c r="C228" t="s">
        <v>36</v>
      </c>
      <c r="D228" s="28">
        <v>150</v>
      </c>
      <c r="E228" s="28">
        <v>450</v>
      </c>
      <c r="F228" s="28">
        <v>7726.5</v>
      </c>
      <c r="G228" s="28">
        <v>600</v>
      </c>
      <c r="H228" s="28">
        <v>555</v>
      </c>
      <c r="I228" s="28">
        <v>9481.5</v>
      </c>
    </row>
    <row r="229" spans="1:9" x14ac:dyDescent="0.3">
      <c r="A229" t="s">
        <v>68</v>
      </c>
      <c r="B229" t="s">
        <v>104</v>
      </c>
      <c r="C229" t="s">
        <v>38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v>2702</v>
      </c>
    </row>
    <row r="230" spans="1:9" x14ac:dyDescent="0.3">
      <c r="A230" t="s">
        <v>69</v>
      </c>
      <c r="B230" t="s">
        <v>105</v>
      </c>
      <c r="C230" t="s">
        <v>36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3">
      <c r="A231" t="s">
        <v>70</v>
      </c>
      <c r="B231" t="s">
        <v>106</v>
      </c>
      <c r="C231" t="s">
        <v>36</v>
      </c>
      <c r="D231" s="28">
        <v>100</v>
      </c>
      <c r="E231" s="28">
        <v>300</v>
      </c>
      <c r="F231" s="28">
        <v>3434</v>
      </c>
      <c r="G231" s="28">
        <v>600</v>
      </c>
      <c r="H231" s="28">
        <v>370</v>
      </c>
      <c r="I231" s="28">
        <v>4804</v>
      </c>
    </row>
    <row r="232" spans="1:9" x14ac:dyDescent="0.3">
      <c r="A232" t="s">
        <v>71</v>
      </c>
      <c r="B232" t="s">
        <v>107</v>
      </c>
      <c r="C232" t="s">
        <v>36</v>
      </c>
      <c r="D232" s="28">
        <v>550</v>
      </c>
      <c r="E232" s="28">
        <v>1650</v>
      </c>
      <c r="F232" s="28">
        <v>18887</v>
      </c>
      <c r="G232" s="28">
        <v>600</v>
      </c>
      <c r="H232" s="28">
        <v>2035</v>
      </c>
      <c r="I232" s="28">
        <v>23722</v>
      </c>
    </row>
    <row r="233" spans="1:9" x14ac:dyDescent="0.3">
      <c r="A233" t="s">
        <v>72</v>
      </c>
      <c r="B233" t="s">
        <v>108</v>
      </c>
      <c r="C233" t="s">
        <v>36</v>
      </c>
      <c r="D233" s="28">
        <v>50</v>
      </c>
      <c r="E233" s="28">
        <v>150</v>
      </c>
      <c r="F233" s="28">
        <v>1717</v>
      </c>
      <c r="G233" s="28">
        <v>600</v>
      </c>
      <c r="H233" s="28">
        <v>185</v>
      </c>
      <c r="I233" s="28">
        <v>2702</v>
      </c>
    </row>
    <row r="234" spans="1:9" x14ac:dyDescent="0.3">
      <c r="A234" t="s">
        <v>73</v>
      </c>
      <c r="B234" t="s">
        <v>109</v>
      </c>
      <c r="C234" t="s">
        <v>36</v>
      </c>
      <c r="D234" s="28">
        <v>100</v>
      </c>
      <c r="E234" s="28">
        <v>300</v>
      </c>
      <c r="F234" s="28">
        <v>3434</v>
      </c>
      <c r="G234" s="28">
        <v>600</v>
      </c>
      <c r="H234" s="28">
        <v>370</v>
      </c>
      <c r="I234" s="28">
        <v>4804</v>
      </c>
    </row>
    <row r="235" spans="1:9" x14ac:dyDescent="0.3">
      <c r="A235" t="s">
        <v>74</v>
      </c>
      <c r="B235" t="s">
        <v>110</v>
      </c>
      <c r="C235" t="s">
        <v>39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3">
      <c r="A236" t="s">
        <v>37</v>
      </c>
      <c r="D236" s="28">
        <v>13150</v>
      </c>
      <c r="E236" s="28">
        <v>39450</v>
      </c>
      <c r="F236" s="28">
        <v>467024</v>
      </c>
      <c r="G236" s="28">
        <v>21000</v>
      </c>
      <c r="H236" s="28">
        <v>48655</v>
      </c>
      <c r="I236" s="28">
        <v>589279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2025-11-21T15:01:29Z</dcterms:modified>
</cp:coreProperties>
</file>