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192.168.0.6\Compartilhados\TRANSHIPPING\COSCO\COSCO SHIPPING JI XIANG - V.4\VITÓRIA\"/>
    </mc:Choice>
  </mc:AlternateContent>
  <xr:revisionPtr revIDLastSave="0" documentId="13_ncr:1_{357FEA44-331E-4707-B51D-8E4C2855E315}" xr6:coauthVersionLast="47" xr6:coauthVersionMax="47" xr10:uidLastSave="{00000000-0000-0000-0000-000000000000}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definedNames>
    <definedName name="_xlnm._FilterDatabase" localSheetId="1" hidden="1">Planilha4!$A$1:$I$32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<sst xmlns="http://schemas.openxmlformats.org/spreadsheetml/2006/main" count="429" uniqueCount="291">
  <si>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</si>
  <si>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</si>
  <si>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</si>
  <si>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</si>
  <si>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</si>
  <si>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</si>
  <si>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</si>
  <si>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</si>
  <si>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</si>
  <si>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</si>
  <si>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</si>
  <si>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</si>
  <si>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</si>
  <si>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</si>
  <si>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</si>
  <si>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</si>
  <si>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</si>
  <si>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</si>
  <si>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</si>
  <si>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</si>
  <si>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</si>
  <si>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</si>
  <si>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</si>
  <si>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</si>
  <si>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</si>
  <si>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</si>
  <si>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</si>
  <si>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</si>
  <si>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</si>
  <si>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</si>
  <si>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</si>
  <si>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</si>
  <si>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</si>
  <si>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VITÓRIA</t>
  </si>
  <si>
    <t>ETA VIX:</t>
  </si>
  <si>
    <t>TAICANG</t>
  </si>
  <si>
    <t>CE Mercante</t>
  </si>
  <si>
    <t>NANSHA</t>
  </si>
  <si>
    <t>Taxas locais</t>
  </si>
  <si>
    <t>CSC07880V0BR00</t>
  </si>
  <si>
    <t>122505234551531 </t>
  </si>
  <si>
    <t>CSC07880V0BR01</t>
  </si>
  <si>
    <t>122505234551612 </t>
  </si>
  <si>
    <t>CSC07880V0BR02</t>
  </si>
  <si>
    <t>122505234551701 </t>
  </si>
  <si>
    <t>CSC07880V0BS00</t>
  </si>
  <si>
    <t>122505234551884 </t>
  </si>
  <si>
    <t>CSC07880V0BT00</t>
  </si>
  <si>
    <t>122505234551965 </t>
  </si>
  <si>
    <t>CSC45020S01M00</t>
  </si>
  <si>
    <t>122505234545566 </t>
  </si>
  <si>
    <t>CSC45020S02300</t>
  </si>
  <si>
    <t>122505234545647 </t>
  </si>
  <si>
    <t>CSC4533060GD00</t>
  </si>
  <si>
    <t>122505234545728 </t>
  </si>
  <si>
    <t>CSC4533060HU00</t>
  </si>
  <si>
    <t>122505234545809 </t>
  </si>
  <si>
    <t>CSC4535040F300</t>
  </si>
  <si>
    <t>122505234545990 </t>
  </si>
  <si>
    <t>CSC4539030BU00</t>
  </si>
  <si>
    <t>122505234522272 </t>
  </si>
  <si>
    <t>QINGDAO</t>
  </si>
  <si>
    <t>CSC4539030D200</t>
  </si>
  <si>
    <t>122505234522353 </t>
  </si>
  <si>
    <t>CSC45490401500</t>
  </si>
  <si>
    <t>122505234557220 </t>
  </si>
  <si>
    <t>CSC45490401D00</t>
  </si>
  <si>
    <t>122505234525298 </t>
  </si>
  <si>
    <t>CSC45490404D00</t>
  </si>
  <si>
    <t>122505234551027 </t>
  </si>
  <si>
    <t>CSC45490404D01</t>
  </si>
  <si>
    <t>122505234551108 </t>
  </si>
  <si>
    <t>CSC45490404D02</t>
  </si>
  <si>
    <t>122505234551299 </t>
  </si>
  <si>
    <t>CSC45490404F00</t>
  </si>
  <si>
    <t>122505234551370 </t>
  </si>
  <si>
    <t>CSC45490404F01</t>
  </si>
  <si>
    <t>122505234551450 </t>
  </si>
  <si>
    <t>CSC45490406000</t>
  </si>
  <si>
    <t>122505234525530 </t>
  </si>
  <si>
    <t>CSC45490406P00</t>
  </si>
  <si>
    <t>122505234556410 </t>
  </si>
  <si>
    <t>CSC45490406Q00</t>
  </si>
  <si>
    <t>122505234556509 </t>
  </si>
  <si>
    <t>CSC45490406R00</t>
  </si>
  <si>
    <t>122505234556681 </t>
  </si>
  <si>
    <t>CSC45490406S00</t>
  </si>
  <si>
    <t>122505234556762 </t>
  </si>
  <si>
    <t>CSC45490406U00</t>
  </si>
  <si>
    <t>122505234556843 </t>
  </si>
  <si>
    <t>CSC45490406V00</t>
  </si>
  <si>
    <t>122505234556924 </t>
  </si>
  <si>
    <t>CSC45490407B00</t>
  </si>
  <si>
    <t>122505234547771 </t>
  </si>
  <si>
    <t>CSC45490407C00</t>
  </si>
  <si>
    <t>122505234547852 </t>
  </si>
  <si>
    <t>CSC45490408X00</t>
  </si>
  <si>
    <t>122505234525379 </t>
  </si>
  <si>
    <t>CSC45490409G00</t>
  </si>
  <si>
    <t>122505234557068 </t>
  </si>
  <si>
    <t>CSC45490409H00</t>
  </si>
  <si>
    <t>122505234557149 </t>
  </si>
  <si>
    <t>CSC45490409J00</t>
  </si>
  <si>
    <t>122505234525450 </t>
  </si>
  <si>
    <t>CSC45490409W00</t>
  </si>
  <si>
    <t>122505234547933 </t>
  </si>
  <si>
    <t>CSC45490409X00</t>
  </si>
  <si>
    <t>122505234548077 </t>
  </si>
  <si>
    <t>CSC45490409Y00</t>
  </si>
  <si>
    <t>122505234548158 </t>
  </si>
  <si>
    <t>CSC45490409Z00</t>
  </si>
  <si>
    <t>122505234548239 </t>
  </si>
  <si>
    <t>CSC4549040AE00</t>
  </si>
  <si>
    <t>122505234552007 </t>
  </si>
  <si>
    <t>CSC4549040AF00</t>
  </si>
  <si>
    <t>122505234552180 </t>
  </si>
  <si>
    <t>CSC4549040AJ00</t>
  </si>
  <si>
    <t>122505234522434 </t>
  </si>
  <si>
    <t>CSC4549040BU00</t>
  </si>
  <si>
    <t>122505234522515 </t>
  </si>
  <si>
    <t>CSC4549040BV00</t>
  </si>
  <si>
    <t>122505234522604 </t>
  </si>
  <si>
    <t>CSC4549040CN00</t>
  </si>
  <si>
    <t>122505234522787 </t>
  </si>
  <si>
    <t>CSC4549040CR00</t>
  </si>
  <si>
    <t>122505234522868 </t>
  </si>
  <si>
    <t>CSC4549040CU00</t>
  </si>
  <si>
    <t>122505234522949 </t>
  </si>
  <si>
    <t>CSC4549040CV00</t>
  </si>
  <si>
    <t>122505234523082 </t>
  </si>
  <si>
    <t>CSC4549040CW00</t>
  </si>
  <si>
    <t>122505234523163 </t>
  </si>
  <si>
    <t>CSC4549040D200</t>
  </si>
  <si>
    <t>122505234523244 </t>
  </si>
  <si>
    <t>CSC4549040D700</t>
  </si>
  <si>
    <t>122505234523325 </t>
  </si>
  <si>
    <t>CSC4549040D900</t>
  </si>
  <si>
    <t>122505234523406 </t>
  </si>
  <si>
    <t>CSC4549040DA00</t>
  </si>
  <si>
    <t>122505234523597 </t>
  </si>
  <si>
    <t>CSC4549040DB00</t>
  </si>
  <si>
    <t>122505234523678 </t>
  </si>
  <si>
    <t>CSC4549040DC00</t>
  </si>
  <si>
    <t>122505234523759 </t>
  </si>
  <si>
    <t>CSC4549040DD00</t>
  </si>
  <si>
    <t>122505234523830 </t>
  </si>
  <si>
    <t>CSC4549040DL00</t>
  </si>
  <si>
    <t>122505234523910 </t>
  </si>
  <si>
    <t>CSC4549040DP00</t>
  </si>
  <si>
    <t>122505234524054 </t>
  </si>
  <si>
    <t>CSC4549040DR00</t>
  </si>
  <si>
    <t>122505234524135 </t>
  </si>
  <si>
    <t>CSC4549040DS00</t>
  </si>
  <si>
    <t>122505234524216 </t>
  </si>
  <si>
    <t>CSC4549040E000</t>
  </si>
  <si>
    <t>122505234524305 </t>
  </si>
  <si>
    <t>CSC4549040E700</t>
  </si>
  <si>
    <t>122505234546023 </t>
  </si>
  <si>
    <t>CSC4549040EE00</t>
  </si>
  <si>
    <t>122505234524488 </t>
  </si>
  <si>
    <t>CSC4549040EJ00</t>
  </si>
  <si>
    <t>122505234546104 </t>
  </si>
  <si>
    <t>CSC4549040EN00</t>
  </si>
  <si>
    <t>122505234524569 </t>
  </si>
  <si>
    <t>CSC4549040F300</t>
  </si>
  <si>
    <t>122505234524640 </t>
  </si>
  <si>
    <t>CSC4549040F400</t>
  </si>
  <si>
    <t>122505234546295 </t>
  </si>
  <si>
    <t>CSC4549040F500</t>
  </si>
  <si>
    <t>122505234546376 </t>
  </si>
  <si>
    <t>CSC4549040F600</t>
  </si>
  <si>
    <t>122505234546457 </t>
  </si>
  <si>
    <t>CSC4549040F900</t>
  </si>
  <si>
    <t>122505234546538 </t>
  </si>
  <si>
    <t>CSC4549040FA00</t>
  </si>
  <si>
    <t>122505234546619 </t>
  </si>
  <si>
    <t>CSC4549040FE00</t>
  </si>
  <si>
    <t>122505234524720 </t>
  </si>
  <si>
    <t>CSC4549040FH00</t>
  </si>
  <si>
    <t>122505234546708 </t>
  </si>
  <si>
    <t>CSC4549040FJ00</t>
  </si>
  <si>
    <t>122505234546880 </t>
  </si>
  <si>
    <t>CSC4549040FR00</t>
  </si>
  <si>
    <t>122505234524801 </t>
  </si>
  <si>
    <t>CSC4549040FT00</t>
  </si>
  <si>
    <t>122505234552260 </t>
  </si>
  <si>
    <t>CSC4549040FX00</t>
  </si>
  <si>
    <t>122505234524992 </t>
  </si>
  <si>
    <t>CSC4549040FY00</t>
  </si>
  <si>
    <t>122505234525026 </t>
  </si>
  <si>
    <t>CSC4549040G800</t>
  </si>
  <si>
    <t>122505234552341 </t>
  </si>
  <si>
    <t>CSC4549040G801</t>
  </si>
  <si>
    <t>122505234552422 </t>
  </si>
  <si>
    <t>CSC4549040G802</t>
  </si>
  <si>
    <t>122505234552503 </t>
  </si>
  <si>
    <t>CSC4549040G900</t>
  </si>
  <si>
    <t>122505234525107 </t>
  </si>
  <si>
    <t>CSC4549040GM00</t>
  </si>
  <si>
    <t>122505234552694 </t>
  </si>
  <si>
    <t>CSC4549040H500</t>
  </si>
  <si>
    <t>122505234546961 </t>
  </si>
  <si>
    <t>CSC4549040H700</t>
  </si>
  <si>
    <t>122505234552775 </t>
  </si>
  <si>
    <t>CSC4549040HB00</t>
  </si>
  <si>
    <t>122505234552856 </t>
  </si>
  <si>
    <t>CSC4549040HC00</t>
  </si>
  <si>
    <t>122505234552937 </t>
  </si>
  <si>
    <t>CSC4549040HC01</t>
  </si>
  <si>
    <t>122505234553070 </t>
  </si>
  <si>
    <t>CSC4549040HC02</t>
  </si>
  <si>
    <t>122505234553151 </t>
  </si>
  <si>
    <t>CSC4549040HC03</t>
  </si>
  <si>
    <t>122505234553232 </t>
  </si>
  <si>
    <t>CSC4549040HC04</t>
  </si>
  <si>
    <t>122505234553313 </t>
  </si>
  <si>
    <t>CSC4549040HE00</t>
  </si>
  <si>
    <t>122505234553402 </t>
  </si>
  <si>
    <t>CSC4549040HF00</t>
  </si>
  <si>
    <t>122505234553585 </t>
  </si>
  <si>
    <t>CSC4549040HG00</t>
  </si>
  <si>
    <t>122505234553666 </t>
  </si>
  <si>
    <t>CSC4549040HH00</t>
  </si>
  <si>
    <t>122505234547003 </t>
  </si>
  <si>
    <t>CSC4549040HJ00</t>
  </si>
  <si>
    <t>122505234547186 </t>
  </si>
  <si>
    <t>CSC4549040HM00</t>
  </si>
  <si>
    <t>122505234547267 </t>
  </si>
  <si>
    <t>CSC4549040HS00</t>
  </si>
  <si>
    <t>122505234547348 </t>
  </si>
  <si>
    <t>CSC4549040HU00</t>
  </si>
  <si>
    <t>122505234553747 </t>
  </si>
  <si>
    <t>CSC4549040HZ00</t>
  </si>
  <si>
    <t>122505234553828 </t>
  </si>
  <si>
    <t>CSC4549040J200</t>
  </si>
  <si>
    <t>122505234553909 </t>
  </si>
  <si>
    <t>CSC4549040J300</t>
  </si>
  <si>
    <t>122505234554042 </t>
  </si>
  <si>
    <t>CSC4549040J400</t>
  </si>
  <si>
    <t>122505234554123 </t>
  </si>
  <si>
    <t>CSC4549040J900</t>
  </si>
  <si>
    <t>122505234554204 </t>
  </si>
  <si>
    <t>CSC4549040JA00</t>
  </si>
  <si>
    <t>122505234554395 </t>
  </si>
  <si>
    <t>CSC4549040JB00</t>
  </si>
  <si>
    <t>122505234554476 </t>
  </si>
  <si>
    <t>CSC4549040JC00</t>
  </si>
  <si>
    <t>122505234554557 </t>
  </si>
  <si>
    <t>CSC4549040JD00</t>
  </si>
  <si>
    <t>122505234554638 </t>
  </si>
  <si>
    <t>CSC4549040JE00</t>
  </si>
  <si>
    <t>122505234554719 </t>
  </si>
  <si>
    <t>CSC4549040JF00</t>
  </si>
  <si>
    <t>122505234554808 </t>
  </si>
  <si>
    <t>CSC4549040JG00</t>
  </si>
  <si>
    <t>122505234554980 </t>
  </si>
  <si>
    <t>CSC4549040JH00</t>
  </si>
  <si>
    <t>122505234555014 </t>
  </si>
  <si>
    <t>CSC4549040JP00</t>
  </si>
  <si>
    <t>122505234547429 </t>
  </si>
  <si>
    <t>CSC4549040JQ00</t>
  </si>
  <si>
    <t>122505234547500 </t>
  </si>
  <si>
    <t>CSC4549040JR00</t>
  </si>
  <si>
    <t>122505234547690 </t>
  </si>
  <si>
    <t>CSC4549040JS00</t>
  </si>
  <si>
    <t>122505234555103 </t>
  </si>
  <si>
    <t>CSC4549040JT00</t>
  </si>
  <si>
    <t>122505234555286 </t>
  </si>
  <si>
    <t>CSC4549040JU00</t>
  </si>
  <si>
    <t>122505234555367 </t>
  </si>
  <si>
    <t>CSC4549040JV00</t>
  </si>
  <si>
    <t>122505234555448 </t>
  </si>
  <si>
    <t>CSC4549040JW00</t>
  </si>
  <si>
    <t>122505234555529 </t>
  </si>
  <si>
    <t>CSC4549040JX00</t>
  </si>
  <si>
    <t>122505234555600 </t>
  </si>
  <si>
    <t>CSC4549040JY00</t>
  </si>
  <si>
    <t>122505234555790 </t>
  </si>
  <si>
    <t>CSC4549040JZ00</t>
  </si>
  <si>
    <t>122505234555871 </t>
  </si>
  <si>
    <t>CSC4549040K000</t>
  </si>
  <si>
    <t>122505234555952 </t>
  </si>
  <si>
    <t>CSC4549040K100</t>
  </si>
  <si>
    <t>122505234556096 </t>
  </si>
  <si>
    <t>CSC4549040K200</t>
  </si>
  <si>
    <t>122505234556177 </t>
  </si>
  <si>
    <t>CSC4549040K400</t>
  </si>
  <si>
    <t>122505234556258 </t>
  </si>
  <si>
    <t>CSC4549040K600</t>
  </si>
  <si>
    <t>122505234556339 </t>
  </si>
  <si>
    <t>C.S. JI XIANG V.04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</si>
</sst>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164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91776</xdr:colOff>
      <xdr:row>6</xdr:row>
      <xdr:rowOff>168312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sheetPr codeName="Planilha1"/>
  <dimension ref="B9:AJ42"/>
  <sheetViews>
    <sheetView showGridLines="0" tabSelected="1" workbookViewId="0">
      <selection activeCell="C10" sqref="C10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11" style="8" customWidth="1"/>
    <col min="6" max="6" width="12.5703125" style="8" bestFit="1" customWidth="1"/>
    <col min="7" max="7" width="11.7109375" style="8" bestFit="1" customWidth="1"/>
    <col min="8" max="8" width="10.7109375" style="8" bestFit="1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4" t="s">
        <v>290</v>
      </c>
      <c r="D9" s="14"/>
      <c r="E9" s="14"/>
      <c r="F9" s="14"/>
      <c r="G9" s="14"/>
      <c r="H9" s="14"/>
    </row>
    <row r="10" spans="2:36" x14ac:dyDescent="0.25">
      <c r="B10" s="18" t="s">
        <v>34</v>
      </c>
      <c r="C10" s="3">
        <v>45892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12</v>
      </c>
      <c r="D12" s="5" t="s">
        <v>2</v>
      </c>
      <c r="E12" s="5" t="s">
        <v>13</v>
      </c>
      <c r="F12" s="5" t="s">
        <v>18</v>
      </c>
      <c r="G12" s="5" t="s">
        <v>15</v>
      </c>
      <c r="H12" s="5" t="s">
        <v>19</v>
      </c>
      <c r="I12" s="5" t="s">
        <v>20</v>
      </c>
      <c r="J12" s="5" t="s">
        <v>11</v>
      </c>
      <c r="L12" s="37" t="s">
        <v>3</v>
      </c>
      <c r="M12" s="38"/>
      <c r="N12" s="39"/>
    </row>
    <row r="13" spans="2:36" ht="15.75" customHeight="1" x14ac:dyDescent="0.25">
      <c r="B13" s="26"/>
      <c r="C13" s="10" t="str">
        <f>IFERROR(VLOOKUP(INFO!B13,Planilha4!$A$1:$I$321,2,0)," ")</f>
        <v xml:space="preserve"> </v>
      </c>
      <c r="D13" s="10" t="str">
        <f>IFERROR(VLOOKUP(INFO!B13,Planilha4!$A$1:$I$321,3,0)," ")</f>
        <v xml:space="preserve"> </v>
      </c>
      <c r="E13" s="11" t="str">
        <f>IFERROR(VLOOKUP(INFO!B13,Planilha4!$A$1:$I$321,4,0)," ")</f>
        <v xml:space="preserve"> </v>
      </c>
      <c r="F13" s="11" t="str">
        <f>IFERROR(VLOOKUP(INFO!B13,Planilha4!$A$1:$I$321,5,0)," ")</f>
        <v xml:space="preserve"> </v>
      </c>
      <c r="G13" s="11" t="str">
        <f>IFERROR(VLOOKUP(INFO!B13,Planilha4!$A$1:$I$321,6,0)," ")</f>
        <v xml:space="preserve"> </v>
      </c>
      <c r="H13" s="11" t="str">
        <f>IFERROR(VLOOKUP(INFO!B13,Planilha4!$A$1:$I$321,7,0)," ")</f>
        <v xml:space="preserve"> </v>
      </c>
      <c r="I13" s="11" t="str">
        <f>IFERROR(VLOOKUP(INFO!B13,Planilha4!$A$1:$I$321,8,0)," ")</f>
        <v xml:space="preserve"> </v>
      </c>
      <c r="J13" s="11" t="str">
        <f>IFERROR(VLOOKUP(INFO!B13,Planilha4!$A$1:$I$321,9,0)," ")</f>
        <v xml:space="preserve"> </v>
      </c>
      <c r="L13" s="1" t="s">
        <v>4</v>
      </c>
      <c r="N13" s="23"/>
      <c r="AJ13" t="str">
        <f>LEFT(B13,14)</f>
        <v/>
      </c>
    </row>
    <row r="14" spans="2:36" ht="15.75" customHeight="1" x14ac:dyDescent="0.25">
      <c r="B14" s="26"/>
      <c r="C14" s="10" t="str">
        <f>IFERROR(VLOOKUP(INFO!B14,Planilha4!$A$1:$I$321,2,0)," ")</f>
        <v xml:space="preserve"> </v>
      </c>
      <c r="D14" s="10" t="str">
        <f>IFERROR(VLOOKUP(INFO!B14,Planilha4!$A$1:$I$321,3,0)," ")</f>
        <v xml:space="preserve"> </v>
      </c>
      <c r="E14" s="11" t="str">
        <f>IFERROR(VLOOKUP(INFO!B14,Planilha4!$A$1:$I$321,4,0)," ")</f>
        <v xml:space="preserve"> </v>
      </c>
      <c r="F14" s="11" t="str">
        <f>IFERROR(VLOOKUP(INFO!B14,Planilha4!$A$1:$I$321,5,0)," ")</f>
        <v xml:space="preserve"> </v>
      </c>
      <c r="G14" s="11" t="str">
        <f>IFERROR(VLOOKUP(INFO!B14,Planilha4!$A$1:$I$321,6,0)," ")</f>
        <v xml:space="preserve"> </v>
      </c>
      <c r="H14" s="11" t="str">
        <f>IFERROR(VLOOKUP(INFO!B14,Planilha4!$A$1:$I$321,7,0)," ")</f>
        <v xml:space="preserve"> </v>
      </c>
      <c r="I14" s="11" t="str">
        <f>IFERROR(VLOOKUP(INFO!B14,Planilha4!$A$1:$I$321,8,0)," ")</f>
        <v xml:space="preserve"> </v>
      </c>
      <c r="J14" s="11" t="str">
        <f>IFERROR(VLOOKUP(INFO!B14,Planilha4!$A$1:$I$321,9,0)," ")</f>
        <v xml:space="preserve"> </v>
      </c>
      <c r="L14" s="2" t="s">
        <v>5</v>
      </c>
      <c r="M14" s="20"/>
      <c r="N14" s="23"/>
      <c r="AJ14" t="str">
        <f t="shared" ref="AJ14:AJ37" si="0">LEFT(B14,14)</f>
        <v/>
      </c>
    </row>
    <row r="15" spans="2:36" ht="15.75" customHeight="1" x14ac:dyDescent="0.25">
      <c r="B15" s="26"/>
      <c r="C15" s="10" t="str">
        <f>IFERROR(VLOOKUP(INFO!B15,Planilha4!$A$1:$I$321,2,0)," ")</f>
        <v xml:space="preserve"> </v>
      </c>
      <c r="D15" s="10" t="str">
        <f>IFERROR(VLOOKUP(INFO!B15,Planilha4!$A$1:$I$321,3,0)," ")</f>
        <v xml:space="preserve"> </v>
      </c>
      <c r="E15" s="11" t="str">
        <f>IFERROR(VLOOKUP(INFO!B15,Planilha4!$A$1:$I$321,4,0)," ")</f>
        <v xml:space="preserve"> </v>
      </c>
      <c r="F15" s="11" t="str">
        <f>IFERROR(VLOOKUP(INFO!B15,Planilha4!$A$1:$I$321,5,0)," ")</f>
        <v xml:space="preserve"> </v>
      </c>
      <c r="G15" s="11" t="str">
        <f>IFERROR(VLOOKUP(INFO!B15,Planilha4!$A$1:$I$321,6,0)," ")</f>
        <v xml:space="preserve"> </v>
      </c>
      <c r="H15" s="11" t="str">
        <f>IFERROR(VLOOKUP(INFO!B15,Planilha4!$A$1:$I$321,7,0)," ")</f>
        <v xml:space="preserve"> </v>
      </c>
      <c r="I15" s="11" t="str">
        <f>IFERROR(VLOOKUP(INFO!B15,Planilha4!$A$1:$I$321,8,0)," ")</f>
        <v xml:space="preserve"> </v>
      </c>
      <c r="J15" s="11" t="str">
        <f>IFERROR(VLOOKUP(INFO!B15,Planilha4!$A$1:$I$321,9,0)," ")</f>
        <v xml:space="preserve"> </v>
      </c>
      <c r="L15" s="2" t="s">
        <v>6</v>
      </c>
      <c r="M15" s="20"/>
      <c r="N15" s="23"/>
      <c r="AJ15" t="str">
        <f t="shared" si="0"/>
        <v/>
      </c>
    </row>
    <row r="16" spans="2:36" ht="15.75" customHeight="1" x14ac:dyDescent="0.25">
      <c r="B16" s="26"/>
      <c r="C16" s="10" t="str">
        <f>IFERROR(VLOOKUP(INFO!B16,Planilha4!$A$1:$I$321,2,0)," ")</f>
        <v xml:space="preserve"> </v>
      </c>
      <c r="D16" s="10" t="str">
        <f>IFERROR(VLOOKUP(INFO!B16,Planilha4!$A$1:$I$321,3,0)," ")</f>
        <v xml:space="preserve"> </v>
      </c>
      <c r="E16" s="11" t="str">
        <f>IFERROR(VLOOKUP(INFO!B16,Planilha4!$A$1:$I$321,4,0)," ")</f>
        <v xml:space="preserve"> </v>
      </c>
      <c r="F16" s="11" t="str">
        <f>IFERROR(VLOOKUP(INFO!B16,Planilha4!$A$1:$I$321,5,0)," ")</f>
        <v xml:space="preserve"> </v>
      </c>
      <c r="G16" s="11" t="str">
        <f>IFERROR(VLOOKUP(INFO!B16,Planilha4!$A$1:$I$321,6,0)," ")</f>
        <v xml:space="preserve"> </v>
      </c>
      <c r="H16" s="11" t="str">
        <f>IFERROR(VLOOKUP(INFO!B16,Planilha4!$A$1:$I$321,7,0)," ")</f>
        <v xml:space="preserve"> </v>
      </c>
      <c r="I16" s="11" t="str">
        <f>IFERROR(VLOOKUP(INFO!B16,Planilha4!$A$1:$I$321,8,0)," ")</f>
        <v xml:space="preserve"> </v>
      </c>
      <c r="J16" s="11" t="str">
        <f>IFERROR(VLOOKUP(INFO!B16,Planilha4!$A$1:$I$321,9,0)," ")</f>
        <v xml:space="preserve"> </v>
      </c>
      <c r="L16" s="2" t="s">
        <v>7</v>
      </c>
      <c r="M16" s="21"/>
      <c r="N16" s="23"/>
      <c r="AJ16" t="str">
        <f t="shared" si="0"/>
        <v/>
      </c>
    </row>
    <row r="17" spans="2:36" ht="15.75" customHeight="1" x14ac:dyDescent="0.25">
      <c r="B17" s="26"/>
      <c r="C17" s="10" t="str">
        <f>IFERROR(VLOOKUP(INFO!B17,Planilha4!$A$1:$I$321,2,0)," ")</f>
        <v xml:space="preserve"> </v>
      </c>
      <c r="D17" s="10" t="str">
        <f>IFERROR(VLOOKUP(INFO!B17,Planilha4!$A$1:$I$321,3,0)," ")</f>
        <v xml:space="preserve"> </v>
      </c>
      <c r="E17" s="11" t="str">
        <f>IFERROR(VLOOKUP(INFO!B17,Planilha4!$A$1:$I$321,4,0)," ")</f>
        <v xml:space="preserve"> </v>
      </c>
      <c r="F17" s="11" t="str">
        <f>IFERROR(VLOOKUP(INFO!B17,Planilha4!$A$1:$I$321,5,0)," ")</f>
        <v xml:space="preserve"> </v>
      </c>
      <c r="G17" s="11" t="str">
        <f>IFERROR(VLOOKUP(INFO!B17,Planilha4!$A$1:$I$321,6,0)," ")</f>
        <v xml:space="preserve"> </v>
      </c>
      <c r="H17" s="11" t="str">
        <f>IFERROR(VLOOKUP(INFO!B17,Planilha4!$A$1:$I$321,7,0)," ")</f>
        <v xml:space="preserve"> </v>
      </c>
      <c r="I17" s="11" t="str">
        <f>IFERROR(VLOOKUP(INFO!B17,Planilha4!$A$1:$I$321,8,0)," ")</f>
        <v xml:space="preserve"> </v>
      </c>
      <c r="J17" s="11" t="str">
        <f>IFERROR(VLOOKUP(INFO!B17,Planilha4!$A$1:$I$321,9,0)," ")</f>
        <v xml:space="preserve"> </v>
      </c>
      <c r="L17" s="2" t="s">
        <v>8</v>
      </c>
      <c r="M17" s="20"/>
      <c r="N17" s="23"/>
      <c r="AJ17" t="str">
        <f t="shared" si="0"/>
        <v/>
      </c>
    </row>
    <row r="18" spans="2:36" ht="15.75" customHeight="1" x14ac:dyDescent="0.25">
      <c r="B18" s="26"/>
      <c r="C18" s="10" t="str">
        <f>IFERROR(VLOOKUP(INFO!B18,Planilha4!$A$1:$I$321,2,0)," ")</f>
        <v xml:space="preserve"> </v>
      </c>
      <c r="D18" s="10" t="str">
        <f>IFERROR(VLOOKUP(INFO!B18,Planilha4!$A$1:$I$321,3,0)," ")</f>
        <v xml:space="preserve"> </v>
      </c>
      <c r="E18" s="11" t="str">
        <f>IFERROR(VLOOKUP(INFO!B18,Planilha4!$A$1:$I$321,4,0)," ")</f>
        <v xml:space="preserve"> </v>
      </c>
      <c r="F18" s="11" t="str">
        <f>IFERROR(VLOOKUP(INFO!B18,Planilha4!$A$1:$I$321,5,0)," ")</f>
        <v xml:space="preserve"> </v>
      </c>
      <c r="G18" s="11" t="str">
        <f>IFERROR(VLOOKUP(INFO!B18,Planilha4!$A$1:$I$321,6,0)," ")</f>
        <v xml:space="preserve"> </v>
      </c>
      <c r="H18" s="11" t="str">
        <f>IFERROR(VLOOKUP(INFO!B18,Planilha4!$A$1:$I$321,7,0)," ")</f>
        <v xml:space="preserve"> </v>
      </c>
      <c r="I18" s="11" t="str">
        <f>IFERROR(VLOOKUP(INFO!B18,Planilha4!$A$1:$I$321,8,0)," ")</f>
        <v xml:space="preserve"> </v>
      </c>
      <c r="J18" s="11" t="str">
        <f>IFERROR(VLOOKUP(INFO!B18,Planilha4!$A$1:$I$321,9,0)," ")</f>
        <v xml:space="preserve"> </v>
      </c>
      <c r="L18" s="2" t="s">
        <v>9</v>
      </c>
      <c r="M18" s="22"/>
      <c r="N18" s="23"/>
      <c r="AJ18" t="str">
        <f t="shared" si="0"/>
        <v/>
      </c>
    </row>
    <row r="19" spans="2:36" ht="15.75" customHeight="1" thickBot="1" x14ac:dyDescent="0.3">
      <c r="B19" s="26"/>
      <c r="C19" s="10" t="str">
        <f>IFERROR(VLOOKUP(INFO!B19,Planilha4!$A$1:$I$321,2,0)," ")</f>
        <v xml:space="preserve"> </v>
      </c>
      <c r="D19" s="10" t="str">
        <f>IFERROR(VLOOKUP(INFO!B19,Planilha4!$A$1:$I$321,3,0)," ")</f>
        <v xml:space="preserve"> </v>
      </c>
      <c r="E19" s="11" t="str">
        <f>IFERROR(VLOOKUP(INFO!B19,Planilha4!$A$1:$I$321,4,0)," ")</f>
        <v xml:space="preserve"> </v>
      </c>
      <c r="F19" s="11" t="str">
        <f>IFERROR(VLOOKUP(INFO!B19,Planilha4!$A$1:$I$321,5,0)," ")</f>
        <v xml:space="preserve"> </v>
      </c>
      <c r="G19" s="11" t="str">
        <f>IFERROR(VLOOKUP(INFO!B19,Planilha4!$A$1:$I$321,6,0)," ")</f>
        <v xml:space="preserve"> </v>
      </c>
      <c r="H19" s="11" t="str">
        <f>IFERROR(VLOOKUP(INFO!B19,Planilha4!$A$1:$I$321,7,0)," ")</f>
        <v xml:space="preserve"> </v>
      </c>
      <c r="I19" s="11" t="str">
        <f>IFERROR(VLOOKUP(INFO!B19,Planilha4!$A$1:$I$321,8,0)," ")</f>
        <v xml:space="preserve"> </v>
      </c>
      <c r="J19" s="11" t="str">
        <f>IFERROR(VLOOKUP(INFO!B19,Planilha4!$A$1:$I$321,9,0)," ")</f>
        <v xml:space="preserve"> </v>
      </c>
      <c r="L19" s="19"/>
      <c r="M19" s="25" t="s">
        <v>10</v>
      </c>
      <c r="N19" s="24">
        <f>SUM(J13:J42)</f>
        <v>0</v>
      </c>
      <c r="AJ19" t="str">
        <f t="shared" si="0"/>
        <v/>
      </c>
    </row>
    <row r="20" spans="2:36" ht="15.75" customHeight="1" thickBot="1" x14ac:dyDescent="0.3">
      <c r="B20" s="26"/>
      <c r="C20" s="10" t="str">
        <f>IFERROR(VLOOKUP(INFO!B20,Planilha4!$A$1:$I$321,2,0)," ")</f>
        <v xml:space="preserve"> </v>
      </c>
      <c r="D20" s="10" t="str">
        <f>IFERROR(VLOOKUP(INFO!B20,Planilha4!$A$1:$I$321,3,0)," ")</f>
        <v xml:space="preserve"> </v>
      </c>
      <c r="E20" s="11" t="str">
        <f>IFERROR(VLOOKUP(INFO!B20,Planilha4!$A$1:$I$321,4,0)," ")</f>
        <v xml:space="preserve"> </v>
      </c>
      <c r="F20" s="11" t="str">
        <f>IFERROR(VLOOKUP(INFO!B20,Planilha4!$A$1:$I$321,5,0)," ")</f>
        <v xml:space="preserve"> </v>
      </c>
      <c r="G20" s="11" t="str">
        <f>IFERROR(VLOOKUP(INFO!B20,Planilha4!$A$1:$I$321,6,0)," ")</f>
        <v xml:space="preserve"> </v>
      </c>
      <c r="H20" s="11" t="str">
        <f>IFERROR(VLOOKUP(INFO!B20,Planilha4!$A$1:$I$321,7,0)," ")</f>
        <v xml:space="preserve"> </v>
      </c>
      <c r="I20" s="11" t="str">
        <f>IFERROR(VLOOKUP(INFO!B20,Planilha4!$A$1:$I$321,8,0)," ")</f>
        <v xml:space="preserve"> </v>
      </c>
      <c r="J20" s="11" t="str">
        <f>IFERROR(VLOOKUP(INFO!B20,Planilha4!$A$1:$I$321,9,0)," ")</f>
        <v xml:space="preserve"> </v>
      </c>
      <c r="AJ20" t="str">
        <f t="shared" si="0"/>
        <v/>
      </c>
    </row>
    <row r="21" spans="2:36" ht="15.75" customHeight="1" thickBot="1" x14ac:dyDescent="0.3">
      <c r="B21" s="26"/>
      <c r="C21" s="10" t="str">
        <f>IFERROR(VLOOKUP(INFO!B21,Planilha4!$A$1:$I$321,2,0)," ")</f>
        <v xml:space="preserve"> </v>
      </c>
      <c r="D21" s="10" t="str">
        <f>IFERROR(VLOOKUP(INFO!B21,Planilha4!$A$1:$I$321,3,0)," ")</f>
        <v xml:space="preserve"> </v>
      </c>
      <c r="E21" s="11" t="str">
        <f>IFERROR(VLOOKUP(INFO!B21,Planilha4!$A$1:$I$321,4,0)," ")</f>
        <v xml:space="preserve"> </v>
      </c>
      <c r="F21" s="11" t="str">
        <f>IFERROR(VLOOKUP(INFO!B21,Planilha4!$A$1:$I$321,5,0)," ")</f>
        <v xml:space="preserve"> </v>
      </c>
      <c r="G21" s="11" t="str">
        <f>IFERROR(VLOOKUP(INFO!B21,Planilha4!$A$1:$I$321,6,0)," ")</f>
        <v xml:space="preserve"> </v>
      </c>
      <c r="H21" s="11" t="str">
        <f>IFERROR(VLOOKUP(INFO!B21,Planilha4!$A$1:$I$321,7,0)," ")</f>
        <v xml:space="preserve"> </v>
      </c>
      <c r="I21" s="11" t="str">
        <f>IFERROR(VLOOKUP(INFO!B21,Planilha4!$A$1:$I$321,8,0)," ")</f>
        <v xml:space="preserve"> </v>
      </c>
      <c r="J21" s="11" t="str">
        <f>IFERROR(VLOOKUP(INFO!B21,Planilha4!$A$1:$I$321,9,0)," ")</f>
        <v xml:space="preserve"> </v>
      </c>
      <c r="L21" s="34" t="s">
        <v>33</v>
      </c>
      <c r="M21" s="35"/>
      <c r="N21" s="36"/>
      <c r="AJ21" t="str">
        <f t="shared" si="0"/>
        <v/>
      </c>
    </row>
    <row r="22" spans="2:36" ht="15.75" customHeight="1" thickBot="1" x14ac:dyDescent="0.3">
      <c r="B22" s="26"/>
      <c r="C22" s="10" t="str">
        <f>IFERROR(VLOOKUP(INFO!B22,Planilha4!$A$1:$I$321,2,0)," ")</f>
        <v xml:space="preserve"> </v>
      </c>
      <c r="D22" s="10" t="str">
        <f>IFERROR(VLOOKUP(INFO!B22,Planilha4!$A$1:$I$321,3,0)," ")</f>
        <v xml:space="preserve"> </v>
      </c>
      <c r="E22" s="11" t="str">
        <f>IFERROR(VLOOKUP(INFO!B22,Planilha4!$A$1:$I$321,4,0)," ")</f>
        <v xml:space="preserve"> </v>
      </c>
      <c r="F22" s="11" t="str">
        <f>IFERROR(VLOOKUP(INFO!B22,Planilha4!$A$1:$I$321,5,0)," ")</f>
        <v xml:space="preserve"> </v>
      </c>
      <c r="G22" s="11" t="str">
        <f>IFERROR(VLOOKUP(INFO!B22,Planilha4!$A$1:$I$321,6,0)," ")</f>
        <v xml:space="preserve"> </v>
      </c>
      <c r="H22" s="11" t="str">
        <f>IFERROR(VLOOKUP(INFO!B22,Planilha4!$A$1:$I$321,7,0)," ")</f>
        <v xml:space="preserve"> </v>
      </c>
      <c r="I22" s="11" t="str">
        <f>IFERROR(VLOOKUP(INFO!B22,Planilha4!$A$1:$I$321,8,0)," ")</f>
        <v xml:space="preserve"> </v>
      </c>
      <c r="J22" s="11" t="str">
        <f>IFERROR(VLOOKUP(INFO!B22,Planilha4!$A$1:$I$321,9,0)," ")</f>
        <v xml:space="preserve"> </v>
      </c>
      <c r="L22" s="32" t="s">
        <v>25</v>
      </c>
      <c r="M22" s="33" t="s">
        <v>26</v>
      </c>
      <c r="N22" s="33" t="s">
        <v>27</v>
      </c>
      <c r="AJ22" t="str">
        <f t="shared" si="0"/>
        <v/>
      </c>
    </row>
    <row r="23" spans="2:36" ht="15.75" customHeight="1" thickBot="1" x14ac:dyDescent="0.3">
      <c r="B23" s="26"/>
      <c r="C23" s="10" t="str">
        <f>IFERROR(VLOOKUP(INFO!B23,Planilha4!$A$1:$I$321,2,0)," ")</f>
        <v xml:space="preserve"> </v>
      </c>
      <c r="D23" s="10" t="str">
        <f>IFERROR(VLOOKUP(INFO!B23,Planilha4!$A$1:$I$321,3,0)," ")</f>
        <v xml:space="preserve"> </v>
      </c>
      <c r="E23" s="11" t="str">
        <f>IFERROR(VLOOKUP(INFO!B23,Planilha4!$A$1:$I$321,4,0)," ")</f>
        <v xml:space="preserve"> </v>
      </c>
      <c r="F23" s="11" t="str">
        <f>IFERROR(VLOOKUP(INFO!B23,Planilha4!$A$1:$I$321,5,0)," ")</f>
        <v xml:space="preserve"> </v>
      </c>
      <c r="G23" s="11" t="str">
        <f>IFERROR(VLOOKUP(INFO!B23,Planilha4!$A$1:$I$321,6,0)," ")</f>
        <v xml:space="preserve"> </v>
      </c>
      <c r="H23" s="11" t="str">
        <f>IFERROR(VLOOKUP(INFO!B23,Planilha4!$A$1:$I$321,7,0)," ")</f>
        <v xml:space="preserve"> </v>
      </c>
      <c r="I23" s="11" t="str">
        <f>IFERROR(VLOOKUP(INFO!B23,Planilha4!$A$1:$I$321,8,0)," ")</f>
        <v xml:space="preserve"> </v>
      </c>
      <c r="J23" s="11" t="str">
        <f>IFERROR(VLOOKUP(INFO!B23,Planilha4!$A$1:$I$321,9,0)," ")</f>
        <v xml:space="preserve"> </v>
      </c>
      <c r="L23" s="28" t="s">
        <v>21</v>
      </c>
      <c r="M23" s="29">
        <v>1420</v>
      </c>
      <c r="N23" s="28" t="s">
        <v>22</v>
      </c>
      <c r="AJ23" t="str">
        <f t="shared" si="0"/>
        <v/>
      </c>
    </row>
    <row r="24" spans="2:36" ht="15.75" customHeight="1" thickBot="1" x14ac:dyDescent="0.3">
      <c r="B24" s="26"/>
      <c r="C24" s="10" t="str">
        <f>IFERROR(VLOOKUP(INFO!B24,Planilha4!$A$1:$I$321,2,0)," ")</f>
        <v xml:space="preserve"> </v>
      </c>
      <c r="D24" s="10" t="str">
        <f>IFERROR(VLOOKUP(INFO!B24,Planilha4!$A$1:$I$321,3,0)," ")</f>
        <v xml:space="preserve"> </v>
      </c>
      <c r="E24" s="11" t="str">
        <f>IFERROR(VLOOKUP(INFO!B24,Planilha4!$A$1:$I$321,4,0)," ")</f>
        <v xml:space="preserve"> </v>
      </c>
      <c r="F24" s="11" t="str">
        <f>IFERROR(VLOOKUP(INFO!B24,Planilha4!$A$1:$I$321,5,0)," ")</f>
        <v xml:space="preserve"> </v>
      </c>
      <c r="G24" s="11" t="str">
        <f>IFERROR(VLOOKUP(INFO!B24,Planilha4!$A$1:$I$321,6,0)," ")</f>
        <v xml:space="preserve"> </v>
      </c>
      <c r="H24" s="11" t="str">
        <f>IFERROR(VLOOKUP(INFO!B24,Planilha4!$A$1:$I$321,7,0)," ")</f>
        <v xml:space="preserve"> </v>
      </c>
      <c r="I24" s="11" t="str">
        <f>IFERROR(VLOOKUP(INFO!B24,Planilha4!$A$1:$I$321,8,0)," ")</f>
        <v xml:space="preserve"> </v>
      </c>
      <c r="J24" s="11" t="str">
        <f>IFERROR(VLOOKUP(INFO!B24,Planilha4!$A$1:$I$321,9,0)," ")</f>
        <v xml:space="preserve"> </v>
      </c>
      <c r="L24" s="28" t="s">
        <v>13</v>
      </c>
      <c r="M24" s="29">
        <v>115</v>
      </c>
      <c r="N24" s="28" t="s">
        <v>22</v>
      </c>
      <c r="AJ24" t="str">
        <f t="shared" si="0"/>
        <v/>
      </c>
    </row>
    <row r="25" spans="2:36" ht="15.75" customHeight="1" thickBot="1" x14ac:dyDescent="0.3">
      <c r="B25" s="26"/>
      <c r="C25" s="10" t="str">
        <f>IFERROR(VLOOKUP(INFO!B25,Planilha4!$A$1:$I$321,2,0)," ")</f>
        <v xml:space="preserve"> </v>
      </c>
      <c r="D25" s="10" t="str">
        <f>IFERROR(VLOOKUP(INFO!B25,Planilha4!$A$1:$I$321,3,0)," ")</f>
        <v xml:space="preserve"> </v>
      </c>
      <c r="E25" s="11" t="str">
        <f>IFERROR(VLOOKUP(INFO!B25,Planilha4!$A$1:$I$321,4,0)," ")</f>
        <v xml:space="preserve"> </v>
      </c>
      <c r="F25" s="11" t="str">
        <f>IFERROR(VLOOKUP(INFO!B25,Planilha4!$A$1:$I$321,5,0)," ")</f>
        <v xml:space="preserve"> </v>
      </c>
      <c r="G25" s="11" t="str">
        <f>IFERROR(VLOOKUP(INFO!B25,Planilha4!$A$1:$I$321,6,0)," ")</f>
        <v xml:space="preserve"> </v>
      </c>
      <c r="H25" s="11" t="str">
        <f>IFERROR(VLOOKUP(INFO!B25,Planilha4!$A$1:$I$321,7,0)," ")</f>
        <v xml:space="preserve"> </v>
      </c>
      <c r="I25" s="11" t="str">
        <f>IFERROR(VLOOKUP(INFO!B25,Planilha4!$A$1:$I$321,8,0)," ")</f>
        <v xml:space="preserve"> </v>
      </c>
      <c r="J25" s="11" t="str">
        <f>IFERROR(VLOOKUP(INFO!B25,Planilha4!$A$1:$I$321,9,0)," ")</f>
        <v xml:space="preserve"> </v>
      </c>
      <c r="L25" s="28" t="s">
        <v>23</v>
      </c>
      <c r="M25" s="29">
        <v>600</v>
      </c>
      <c r="N25" s="28" t="s">
        <v>1</v>
      </c>
      <c r="AJ25" t="str">
        <f t="shared" si="0"/>
        <v/>
      </c>
    </row>
    <row r="26" spans="2:36" ht="15.75" customHeight="1" thickBot="1" x14ac:dyDescent="0.3">
      <c r="B26" s="26"/>
      <c r="C26" s="10" t="str">
        <f>IFERROR(VLOOKUP(INFO!B26,Planilha4!$A$1:$I$321,2,0)," ")</f>
        <v xml:space="preserve"> </v>
      </c>
      <c r="D26" s="10" t="str">
        <f>IFERROR(VLOOKUP(INFO!B26,Planilha4!$A$1:$I$321,3,0)," ")</f>
        <v xml:space="preserve"> </v>
      </c>
      <c r="E26" s="11" t="str">
        <f>IFERROR(VLOOKUP(INFO!B26,Planilha4!$A$1:$I$321,4,0)," ")</f>
        <v xml:space="preserve"> </v>
      </c>
      <c r="F26" s="11" t="str">
        <f>IFERROR(VLOOKUP(INFO!B26,Planilha4!$A$1:$I$321,5,0)," ")</f>
        <v xml:space="preserve"> </v>
      </c>
      <c r="G26" s="11" t="str">
        <f>IFERROR(VLOOKUP(INFO!B26,Planilha4!$A$1:$I$321,6,0)," ")</f>
        <v xml:space="preserve"> </v>
      </c>
      <c r="H26" s="11" t="str">
        <f>IFERROR(VLOOKUP(INFO!B26,Planilha4!$A$1:$I$321,7,0)," ")</f>
        <v xml:space="preserve"> </v>
      </c>
      <c r="I26" s="11" t="str">
        <f>IFERROR(VLOOKUP(INFO!B26,Planilha4!$A$1:$I$321,8,0)," ")</f>
        <v xml:space="preserve"> </v>
      </c>
      <c r="J26" s="11" t="str">
        <f>IFERROR(VLOOKUP(INFO!B26,Planilha4!$A$1:$I$321,9,0)," ")</f>
        <v xml:space="preserve"> </v>
      </c>
      <c r="L26" s="28" t="s">
        <v>24</v>
      </c>
      <c r="M26" s="29">
        <v>185</v>
      </c>
      <c r="N26" s="28" t="s">
        <v>22</v>
      </c>
      <c r="AJ26" t="str">
        <f t="shared" si="0"/>
        <v/>
      </c>
    </row>
    <row r="27" spans="2:36" ht="15.75" customHeight="1" thickBot="1" x14ac:dyDescent="0.3">
      <c r="B27" s="26"/>
      <c r="C27" s="10" t="str">
        <f>IFERROR(VLOOKUP(INFO!B27,Planilha4!$A$1:$I$321,2,0)," ")</f>
        <v xml:space="preserve"> </v>
      </c>
      <c r="D27" s="10" t="str">
        <f>IFERROR(VLOOKUP(INFO!B27,Planilha4!$A$1:$I$321,3,0)," ")</f>
        <v xml:space="preserve"> </v>
      </c>
      <c r="E27" s="11" t="str">
        <f>IFERROR(VLOOKUP(INFO!B27,Planilha4!$A$1:$I$321,4,0)," ")</f>
        <v xml:space="preserve"> </v>
      </c>
      <c r="F27" s="11" t="str">
        <f>IFERROR(VLOOKUP(INFO!B27,Planilha4!$A$1:$I$321,5,0)," ")</f>
        <v xml:space="preserve"> </v>
      </c>
      <c r="G27" s="11" t="str">
        <f>IFERROR(VLOOKUP(INFO!B27,Planilha4!$A$1:$I$321,6,0)," ")</f>
        <v xml:space="preserve"> </v>
      </c>
      <c r="H27" s="11" t="str">
        <f>IFERROR(VLOOKUP(INFO!B27,Planilha4!$A$1:$I$321,7,0)," ")</f>
        <v xml:space="preserve"> </v>
      </c>
      <c r="I27" s="11" t="str">
        <f>IFERROR(VLOOKUP(INFO!B27,Planilha4!$A$1:$I$321,8,0)," ")</f>
        <v xml:space="preserve"> </v>
      </c>
      <c r="J27" s="11" t="str">
        <f>IFERROR(VLOOKUP(INFO!B27,Planilha4!$A$1:$I$321,9,0)," ")</f>
        <v xml:space="preserve"> </v>
      </c>
      <c r="L27" s="28" t="s">
        <v>32</v>
      </c>
      <c r="M27" s="29">
        <v>150</v>
      </c>
      <c r="N27" s="28" t="s">
        <v>22</v>
      </c>
      <c r="AJ27" t="str">
        <f t="shared" si="0"/>
        <v/>
      </c>
    </row>
    <row r="28" spans="2:36" ht="15.75" customHeight="1" thickBot="1" x14ac:dyDescent="0.3">
      <c r="B28" s="26"/>
      <c r="C28" s="10" t="str">
        <f>IFERROR(VLOOKUP(INFO!B28,Planilha4!$A$1:$I$321,2,0)," ")</f>
        <v xml:space="preserve"> </v>
      </c>
      <c r="D28" s="10" t="str">
        <f>IFERROR(VLOOKUP(INFO!B28,Planilha4!$A$1:$I$321,3,0)," ")</f>
        <v xml:space="preserve"> </v>
      </c>
      <c r="E28" s="11" t="str">
        <f>IFERROR(VLOOKUP(INFO!B28,Planilha4!$A$1:$I$321,4,0)," ")</f>
        <v xml:space="preserve"> </v>
      </c>
      <c r="F28" s="11" t="str">
        <f>IFERROR(VLOOKUP(INFO!B28,Planilha4!$A$1:$I$321,5,0)," ")</f>
        <v xml:space="preserve"> </v>
      </c>
      <c r="G28" s="11" t="str">
        <f>IFERROR(VLOOKUP(INFO!B28,Planilha4!$A$1:$I$321,6,0)," ")</f>
        <v xml:space="preserve"> </v>
      </c>
      <c r="H28" s="11" t="str">
        <f>IFERROR(VLOOKUP(INFO!B28,Planilha4!$A$1:$I$321,7,0)," ")</f>
        <v xml:space="preserve"> </v>
      </c>
      <c r="I28" s="11" t="str">
        <f>IFERROR(VLOOKUP(INFO!B28,Planilha4!$A$1:$I$321,8,0)," ")</f>
        <v xml:space="preserve"> </v>
      </c>
      <c r="J28" s="11" t="str">
        <f>IFERROR(VLOOKUP(INFO!B28,Planilha4!$A$1:$I$321,9,0)," ")</f>
        <v xml:space="preserve"> </v>
      </c>
      <c r="AJ28" t="str">
        <f t="shared" si="0"/>
        <v/>
      </c>
    </row>
    <row r="29" spans="2:36" ht="15.75" customHeight="1" thickBot="1" x14ac:dyDescent="0.3">
      <c r="B29" s="26"/>
      <c r="C29" s="10" t="str">
        <f>IFERROR(VLOOKUP(INFO!B29,Planilha4!$A$1:$I$321,2,0)," ")</f>
        <v xml:space="preserve"> </v>
      </c>
      <c r="D29" s="10" t="str">
        <f>IFERROR(VLOOKUP(INFO!B29,Planilha4!$A$1:$I$321,3,0)," ")</f>
        <v xml:space="preserve"> </v>
      </c>
      <c r="E29" s="11" t="str">
        <f>IFERROR(VLOOKUP(INFO!B29,Planilha4!$A$1:$I$321,4,0)," ")</f>
        <v xml:space="preserve"> </v>
      </c>
      <c r="F29" s="11" t="str">
        <f>IFERROR(VLOOKUP(INFO!B29,Planilha4!$A$1:$I$321,5,0)," ")</f>
        <v xml:space="preserve"> </v>
      </c>
      <c r="G29" s="11" t="str">
        <f>IFERROR(VLOOKUP(INFO!B29,Planilha4!$A$1:$I$321,6,0)," ")</f>
        <v xml:space="preserve"> </v>
      </c>
      <c r="H29" s="11" t="str">
        <f>IFERROR(VLOOKUP(INFO!B29,Planilha4!$A$1:$I$321,7,0)," ")</f>
        <v xml:space="preserve"> </v>
      </c>
      <c r="I29" s="11" t="str">
        <f>IFERROR(VLOOKUP(INFO!B29,Planilha4!$A$1:$I$321,8,0)," ")</f>
        <v xml:space="preserve"> </v>
      </c>
      <c r="J29" s="11" t="str">
        <f>IFERROR(VLOOKUP(INFO!B29,Planilha4!$A$1:$I$321,9,0)," ")</f>
        <v xml:space="preserve"> </v>
      </c>
      <c r="L29" s="34" t="s">
        <v>28</v>
      </c>
      <c r="M29" s="35"/>
      <c r="N29" s="36"/>
      <c r="AJ29" t="str">
        <f t="shared" si="0"/>
        <v/>
      </c>
    </row>
    <row r="30" spans="2:36" ht="15.75" customHeight="1" thickBot="1" x14ac:dyDescent="0.3">
      <c r="B30" s="26"/>
      <c r="C30" s="10" t="str">
        <f>IFERROR(VLOOKUP(INFO!B30,Planilha4!$A$1:$I$321,2,0)," ")</f>
        <v xml:space="preserve"> </v>
      </c>
      <c r="D30" s="10" t="str">
        <f>IFERROR(VLOOKUP(INFO!B30,Planilha4!$A$1:$I$321,3,0)," ")</f>
        <v xml:space="preserve"> </v>
      </c>
      <c r="E30" s="11" t="str">
        <f>IFERROR(VLOOKUP(INFO!B30,Planilha4!$A$1:$I$321,4,0)," ")</f>
        <v xml:space="preserve"> </v>
      </c>
      <c r="F30" s="11" t="str">
        <f>IFERROR(VLOOKUP(INFO!B30,Planilha4!$A$1:$I$321,5,0)," ")</f>
        <v xml:space="preserve"> </v>
      </c>
      <c r="G30" s="11" t="str">
        <f>IFERROR(VLOOKUP(INFO!B30,Planilha4!$A$1:$I$321,6,0)," ")</f>
        <v xml:space="preserve"> </v>
      </c>
      <c r="H30" s="11" t="str">
        <f>IFERROR(VLOOKUP(INFO!B30,Planilha4!$A$1:$I$321,7,0)," ")</f>
        <v xml:space="preserve"> </v>
      </c>
      <c r="I30" s="11" t="str">
        <f>IFERROR(VLOOKUP(INFO!B30,Planilha4!$A$1:$I$321,8,0)," ")</f>
        <v xml:space="preserve"> </v>
      </c>
      <c r="J30" s="11" t="str">
        <f>IFERROR(VLOOKUP(INFO!B30,Planilha4!$A$1:$I$321,9,0)," ")</f>
        <v xml:space="preserve"> </v>
      </c>
      <c r="L30" s="16" t="s">
        <v>25</v>
      </c>
      <c r="M30" s="15" t="s">
        <v>26</v>
      </c>
      <c r="N30" s="15" t="s">
        <v>27</v>
      </c>
      <c r="AJ30" t="str">
        <f t="shared" si="0"/>
        <v/>
      </c>
    </row>
    <row r="31" spans="2:36" ht="15.75" customHeight="1" thickBot="1" x14ac:dyDescent="0.3">
      <c r="B31" s="26"/>
      <c r="C31" s="10" t="str">
        <f>IFERROR(VLOOKUP(INFO!B31,Planilha4!$A$1:$I$321,2,0)," ")</f>
        <v xml:space="preserve"> </v>
      </c>
      <c r="D31" s="10" t="str">
        <f>IFERROR(VLOOKUP(INFO!B31,Planilha4!$A$1:$I$321,3,0)," ")</f>
        <v xml:space="preserve"> </v>
      </c>
      <c r="E31" s="11" t="str">
        <f>IFERROR(VLOOKUP(INFO!B31,Planilha4!$A$1:$I$321,4,0)," ")</f>
        <v xml:space="preserve"> </v>
      </c>
      <c r="F31" s="11" t="str">
        <f>IFERROR(VLOOKUP(INFO!B31,Planilha4!$A$1:$I$321,5,0)," ")</f>
        <v xml:space="preserve"> </v>
      </c>
      <c r="G31" s="11" t="str">
        <f>IFERROR(VLOOKUP(INFO!B31,Planilha4!$A$1:$I$321,6,0)," ")</f>
        <v xml:space="preserve"> </v>
      </c>
      <c r="H31" s="11" t="str">
        <f>IFERROR(VLOOKUP(INFO!B31,Planilha4!$A$1:$I$321,7,0)," ")</f>
        <v xml:space="preserve"> </v>
      </c>
      <c r="I31" s="11" t="str">
        <f>IFERROR(VLOOKUP(INFO!B31,Planilha4!$A$1:$I$321,8,0)," ")</f>
        <v xml:space="preserve"> </v>
      </c>
      <c r="J31" s="11" t="str">
        <f>IFERROR(VLOOKUP(INFO!B31,Planilha4!$A$1:$I$321,9,0)," ")</f>
        <v xml:space="preserve"> </v>
      </c>
      <c r="L31" s="30" t="s">
        <v>29</v>
      </c>
      <c r="M31" s="31">
        <v>600</v>
      </c>
      <c r="N31" s="17" t="s">
        <v>1</v>
      </c>
      <c r="AJ31" t="str">
        <f t="shared" si="0"/>
        <v/>
      </c>
    </row>
    <row r="32" spans="2:36" ht="15.75" customHeight="1" thickBot="1" x14ac:dyDescent="0.3">
      <c r="B32" s="26"/>
      <c r="C32" s="10" t="str">
        <f>IFERROR(VLOOKUP(INFO!B32,Planilha4!$A$1:$I$321,2,0)," ")</f>
        <v xml:space="preserve"> </v>
      </c>
      <c r="D32" s="10" t="str">
        <f>IFERROR(VLOOKUP(INFO!B32,Planilha4!$A$1:$I$321,3,0)," ")</f>
        <v xml:space="preserve"> </v>
      </c>
      <c r="E32" s="11" t="str">
        <f>IFERROR(VLOOKUP(INFO!B32,Planilha4!$A$1:$I$321,4,0)," ")</f>
        <v xml:space="preserve"> </v>
      </c>
      <c r="F32" s="11" t="str">
        <f>IFERROR(VLOOKUP(INFO!B32,Planilha4!$A$1:$I$321,5,0)," ")</f>
        <v xml:space="preserve"> </v>
      </c>
      <c r="G32" s="11" t="str">
        <f>IFERROR(VLOOKUP(INFO!B32,Planilha4!$A$1:$I$321,6,0)," ")</f>
        <v xml:space="preserve"> </v>
      </c>
      <c r="H32" s="11" t="str">
        <f>IFERROR(VLOOKUP(INFO!B32,Planilha4!$A$1:$I$321,7,0)," ")</f>
        <v xml:space="preserve"> </v>
      </c>
      <c r="I32" s="11" t="str">
        <f>IFERROR(VLOOKUP(INFO!B32,Planilha4!$A$1:$I$321,8,0)," ")</f>
        <v xml:space="preserve"> </v>
      </c>
      <c r="J32" s="11" t="str">
        <f>IFERROR(VLOOKUP(INFO!B32,Planilha4!$A$1:$I$321,9,0)," ")</f>
        <v xml:space="preserve"> </v>
      </c>
      <c r="L32" s="30" t="s">
        <v>30</v>
      </c>
      <c r="M32" s="31">
        <v>600</v>
      </c>
      <c r="N32" s="17" t="s">
        <v>1</v>
      </c>
      <c r="AJ32" t="str">
        <f t="shared" si="0"/>
        <v/>
      </c>
    </row>
    <row r="33" spans="2:36" ht="15.75" customHeight="1" thickBot="1" x14ac:dyDescent="0.3">
      <c r="B33" s="26"/>
      <c r="C33" s="10" t="str">
        <f>IFERROR(VLOOKUP(INFO!B33,Planilha4!$A$1:$I$321,2,0)," ")</f>
        <v xml:space="preserve"> </v>
      </c>
      <c r="D33" s="10" t="str">
        <f>IFERROR(VLOOKUP(INFO!B33,Planilha4!$A$1:$I$321,3,0)," ")</f>
        <v xml:space="preserve"> </v>
      </c>
      <c r="E33" s="11" t="str">
        <f>IFERROR(VLOOKUP(INFO!B33,Planilha4!$A$1:$I$321,4,0)," ")</f>
        <v xml:space="preserve"> </v>
      </c>
      <c r="F33" s="11" t="str">
        <f>IFERROR(VLOOKUP(INFO!B33,Planilha4!$A$1:$I$321,5,0)," ")</f>
        <v xml:space="preserve"> </v>
      </c>
      <c r="G33" s="11" t="str">
        <f>IFERROR(VLOOKUP(INFO!B33,Planilha4!$A$1:$I$321,6,0)," ")</f>
        <v xml:space="preserve"> </v>
      </c>
      <c r="H33" s="11" t="str">
        <f>IFERROR(VLOOKUP(INFO!B33,Planilha4!$A$1:$I$321,7,0)," ")</f>
        <v xml:space="preserve"> </v>
      </c>
      <c r="I33" s="11" t="str">
        <f>IFERROR(VLOOKUP(INFO!B33,Planilha4!$A$1:$I$321,8,0)," ")</f>
        <v xml:space="preserve"> </v>
      </c>
      <c r="J33" s="11" t="str">
        <f>IFERROR(VLOOKUP(INFO!B33,Planilha4!$A$1:$I$321,9,0)," ")</f>
        <v xml:space="preserve"> </v>
      </c>
      <c r="L33" s="30" t="s">
        <v>31</v>
      </c>
      <c r="M33" s="31">
        <v>850</v>
      </c>
      <c r="N33" s="17" t="s">
        <v>1</v>
      </c>
      <c r="AJ33" t="str">
        <f>LEFT(B33,14)</f>
        <v/>
      </c>
    </row>
    <row r="34" spans="2:36" ht="15.75" customHeight="1" x14ac:dyDescent="0.25">
      <c r="B34" s="26"/>
      <c r="C34" s="10" t="str">
        <f>IFERROR(VLOOKUP(INFO!B34,Planilha4!$A$1:$I$321,2,0)," ")</f>
        <v xml:space="preserve"> </v>
      </c>
      <c r="D34" s="10" t="str">
        <f>IFERROR(VLOOKUP(INFO!B34,Planilha4!$A$1:$I$321,3,0)," ")</f>
        <v xml:space="preserve"> </v>
      </c>
      <c r="E34" s="11" t="str">
        <f>IFERROR(VLOOKUP(INFO!B34,Planilha4!$A$1:$I$321,4,0)," ")</f>
        <v xml:space="preserve"> </v>
      </c>
      <c r="F34" s="11" t="str">
        <f>IFERROR(VLOOKUP(INFO!B34,Planilha4!$A$1:$I$321,5,0)," ")</f>
        <v xml:space="preserve"> </v>
      </c>
      <c r="G34" s="11" t="str">
        <f>IFERROR(VLOOKUP(INFO!B34,Planilha4!$A$1:$I$321,6,0)," ")</f>
        <v xml:space="preserve"> </v>
      </c>
      <c r="H34" s="11" t="str">
        <f>IFERROR(VLOOKUP(INFO!B34,Planilha4!$A$1:$I$321,7,0)," ")</f>
        <v xml:space="preserve"> </v>
      </c>
      <c r="I34" s="11" t="str">
        <f>IFERROR(VLOOKUP(INFO!B34,Planilha4!$A$1:$I$321,8,0)," ")</f>
        <v xml:space="preserve"> </v>
      </c>
      <c r="J34" s="11" t="str">
        <f>IFERROR(VLOOKUP(INFO!B34,Planilha4!$A$1:$I$321,9,0)," ")</f>
        <v xml:space="preserve"> </v>
      </c>
      <c r="AJ34" t="str">
        <f t="shared" si="0"/>
        <v/>
      </c>
    </row>
    <row r="35" spans="2:36" ht="15.75" customHeight="1" x14ac:dyDescent="0.25">
      <c r="B35" s="26"/>
      <c r="C35" s="10" t="str">
        <f>IFERROR(VLOOKUP(INFO!B35,Planilha4!$A$1:$I$321,2,0)," ")</f>
        <v xml:space="preserve"> </v>
      </c>
      <c r="D35" s="10" t="str">
        <f>IFERROR(VLOOKUP(INFO!B35,Planilha4!$A$1:$I$321,3,0)," ")</f>
        <v xml:space="preserve"> </v>
      </c>
      <c r="E35" s="11" t="str">
        <f>IFERROR(VLOOKUP(INFO!B35,Planilha4!$A$1:$I$321,4,0)," ")</f>
        <v xml:space="preserve"> </v>
      </c>
      <c r="F35" s="11" t="str">
        <f>IFERROR(VLOOKUP(INFO!B35,Planilha4!$A$1:$I$321,5,0)," ")</f>
        <v xml:space="preserve"> </v>
      </c>
      <c r="G35" s="11" t="str">
        <f>IFERROR(VLOOKUP(INFO!B35,Planilha4!$A$1:$I$321,6,0)," ")</f>
        <v xml:space="preserve"> </v>
      </c>
      <c r="H35" s="11" t="str">
        <f>IFERROR(VLOOKUP(INFO!B35,Planilha4!$A$1:$I$321,7,0)," ")</f>
        <v xml:space="preserve"> </v>
      </c>
      <c r="I35" s="11" t="str">
        <f>IFERROR(VLOOKUP(INFO!B35,Planilha4!$A$1:$I$321,8,0)," ")</f>
        <v xml:space="preserve"> </v>
      </c>
      <c r="J35" s="11" t="str">
        <f>IFERROR(VLOOKUP(INFO!B35,Planilha4!$A$1:$I$321,9,0)," ")</f>
        <v xml:space="preserve"> </v>
      </c>
      <c r="AJ35" t="str">
        <f t="shared" si="0"/>
        <v/>
      </c>
    </row>
    <row r="36" spans="2:36" ht="15.75" customHeight="1" x14ac:dyDescent="0.25">
      <c r="B36" s="26"/>
      <c r="C36" s="10" t="str">
        <f>IFERROR(VLOOKUP(INFO!B36,Planilha4!$A$1:$I$321,2,0)," ")</f>
        <v xml:space="preserve"> </v>
      </c>
      <c r="D36" s="10" t="str">
        <f>IFERROR(VLOOKUP(INFO!B36,Planilha4!$A$1:$I$321,3,0)," ")</f>
        <v xml:space="preserve"> </v>
      </c>
      <c r="E36" s="11" t="str">
        <f>IFERROR(VLOOKUP(INFO!B36,Planilha4!$A$1:$I$321,4,0)," ")</f>
        <v xml:space="preserve"> </v>
      </c>
      <c r="F36" s="11" t="str">
        <f>IFERROR(VLOOKUP(INFO!B36,Planilha4!$A$1:$I$321,5,0)," ")</f>
        <v xml:space="preserve"> </v>
      </c>
      <c r="G36" s="11" t="str">
        <f>IFERROR(VLOOKUP(INFO!B36,Planilha4!$A$1:$I$321,6,0)," ")</f>
        <v xml:space="preserve"> </v>
      </c>
      <c r="H36" s="11" t="str">
        <f>IFERROR(VLOOKUP(INFO!B36,Planilha4!$A$1:$I$321,7,0)," ")</f>
        <v xml:space="preserve"> </v>
      </c>
      <c r="I36" s="11" t="str">
        <f>IFERROR(VLOOKUP(INFO!B36,Planilha4!$A$1:$I$321,8,0)," ")</f>
        <v xml:space="preserve"> </v>
      </c>
      <c r="J36" s="11" t="str">
        <f>IFERROR(VLOOKUP(INFO!B36,Planilha4!$A$1:$I$321,9,0)," ")</f>
        <v xml:space="preserve"> </v>
      </c>
      <c r="AJ36" t="str">
        <f t="shared" si="0"/>
        <v/>
      </c>
    </row>
    <row r="37" spans="2:36" ht="15.75" customHeight="1" x14ac:dyDescent="0.25">
      <c r="B37" s="12"/>
      <c r="C37" s="10" t="str">
        <f>IFERROR(VLOOKUP(INFO!B37,Planilha4!$A$1:$I$321,2,0)," ")</f>
        <v xml:space="preserve"> </v>
      </c>
      <c r="D37" s="10" t="str">
        <f>IFERROR(VLOOKUP(INFO!B37,Planilha4!$A$1:$I$321,3,0)," ")</f>
        <v xml:space="preserve"> </v>
      </c>
      <c r="E37" s="11" t="str">
        <f>IFERROR(VLOOKUP(INFO!B37,Planilha4!$A$1:$I$321,4,0)," ")</f>
        <v xml:space="preserve"> </v>
      </c>
      <c r="F37" s="11" t="str">
        <f>IFERROR(VLOOKUP(INFO!B37,Planilha4!$A$1:$I$321,5,0)," ")</f>
        <v xml:space="preserve"> </v>
      </c>
      <c r="G37" s="11" t="str">
        <f>IFERROR(VLOOKUP(INFO!B37,Planilha4!$A$1:$I$321,6,0)," ")</f>
        <v xml:space="preserve"> </v>
      </c>
      <c r="H37" s="11" t="str">
        <f>IFERROR(VLOOKUP(INFO!B37,Planilha4!$A$1:$I$321,7,0)," ")</f>
        <v xml:space="preserve"> </v>
      </c>
      <c r="I37" s="11" t="str">
        <f>IFERROR(VLOOKUP(INFO!B37,Planilha4!$A$1:$I$321,8,0)," ")</f>
        <v xml:space="preserve"> </v>
      </c>
      <c r="J37" s="11" t="str">
        <f>IFERROR(VLOOKUP(INFO!B37,Planilha4!$A$1:$I$321,9,0)," ")</f>
        <v xml:space="preserve"> </v>
      </c>
      <c r="AJ37" t="str">
        <f t="shared" si="0"/>
        <v/>
      </c>
    </row>
    <row r="38" spans="2:36" ht="15.75" customHeight="1" x14ac:dyDescent="0.25">
      <c r="B38" s="12"/>
      <c r="C38" s="10" t="str">
        <f>IFERROR(VLOOKUP(INFO!B38,Planilha4!$A$1:$I$321,2,0)," ")</f>
        <v xml:space="preserve"> </v>
      </c>
      <c r="D38" s="10" t="str">
        <f>IFERROR(VLOOKUP(INFO!B38,Planilha4!$A$1:$I$321,3,0)," ")</f>
        <v xml:space="preserve"> </v>
      </c>
      <c r="E38" s="11" t="str">
        <f>IFERROR(VLOOKUP(INFO!B38,Planilha4!$A$1:$I$321,4,0)," ")</f>
        <v xml:space="preserve"> </v>
      </c>
      <c r="F38" s="11" t="str">
        <f>IFERROR(VLOOKUP(INFO!B38,Planilha4!$A$1:$I$321,5,0)," ")</f>
        <v xml:space="preserve"> </v>
      </c>
      <c r="G38" s="11" t="str">
        <f>IFERROR(VLOOKUP(INFO!B38,Planilha4!$A$1:$I$321,6,0)," ")</f>
        <v xml:space="preserve"> </v>
      </c>
      <c r="H38" s="11" t="str">
        <f>IFERROR(VLOOKUP(INFO!B38,Planilha4!$A$1:$I$321,7,0)," ")</f>
        <v xml:space="preserve"> </v>
      </c>
      <c r="I38" s="11" t="str">
        <f>IFERROR(VLOOKUP(INFO!B38,Planilha4!$A$1:$I$321,8,0)," ")</f>
        <v xml:space="preserve"> </v>
      </c>
      <c r="J38" s="11" t="str">
        <f>IFERROR(VLOOKUP(INFO!B38,Planilha4!$A$1:$I$321,9,0)," ")</f>
        <v xml:space="preserve"> </v>
      </c>
    </row>
    <row r="39" spans="2:36" ht="15.75" customHeight="1" x14ac:dyDescent="0.25">
      <c r="B39" s="12"/>
      <c r="C39" s="10" t="str">
        <f>IFERROR(VLOOKUP(INFO!B39,Planilha4!$A$1:$I$321,2,0)," ")</f>
        <v xml:space="preserve"> </v>
      </c>
      <c r="D39" s="10" t="str">
        <f>IFERROR(VLOOKUP(INFO!B39,Planilha4!$A$1:$I$321,3,0)," ")</f>
        <v xml:space="preserve"> </v>
      </c>
      <c r="E39" s="11" t="str">
        <f>IFERROR(VLOOKUP(INFO!B39,Planilha4!$A$1:$I$321,4,0)," ")</f>
        <v xml:space="preserve"> </v>
      </c>
      <c r="F39" s="11" t="str">
        <f>IFERROR(VLOOKUP(INFO!B39,Planilha4!$A$1:$I$321,5,0)," ")</f>
        <v xml:space="preserve"> </v>
      </c>
      <c r="G39" s="11" t="str">
        <f>IFERROR(VLOOKUP(INFO!B39,Planilha4!$A$1:$I$321,6,0)," ")</f>
        <v xml:space="preserve"> </v>
      </c>
      <c r="H39" s="11" t="str">
        <f>IFERROR(VLOOKUP(INFO!B39,Planilha4!$A$1:$I$321,7,0)," ")</f>
        <v xml:space="preserve"> </v>
      </c>
      <c r="I39" s="11" t="str">
        <f>IFERROR(VLOOKUP(INFO!B39,Planilha4!$A$1:$I$321,8,0)," ")</f>
        <v xml:space="preserve"> </v>
      </c>
      <c r="J39" s="11" t="str">
        <f>IFERROR(VLOOKUP(INFO!B39,Planilha4!$A$1:$I$321,9,0)," ")</f>
        <v xml:space="preserve"> </v>
      </c>
    </row>
    <row r="40" spans="2:36" ht="15.75" customHeight="1" x14ac:dyDescent="0.25">
      <c r="B40" s="13"/>
      <c r="C40" s="10" t="str">
        <f>IFERROR(VLOOKUP(INFO!B40,Planilha4!$A$1:$I$321,2,0)," ")</f>
        <v xml:space="preserve"> </v>
      </c>
      <c r="D40" s="10" t="str">
        <f>IFERROR(VLOOKUP(INFO!B40,Planilha4!$A$1:$I$321,3,0)," ")</f>
        <v xml:space="preserve"> </v>
      </c>
      <c r="E40" s="11" t="str">
        <f>IFERROR(VLOOKUP(INFO!B40,Planilha4!$A$1:$I$321,4,0)," ")</f>
        <v xml:space="preserve"> </v>
      </c>
      <c r="F40" s="11" t="str">
        <f>IFERROR(VLOOKUP(INFO!B40,Planilha4!$A$1:$I$321,5,0)," ")</f>
        <v xml:space="preserve"> </v>
      </c>
      <c r="G40" s="11" t="str">
        <f>IFERROR(VLOOKUP(INFO!B40,Planilha4!$A$1:$I$321,6,0)," ")</f>
        <v xml:space="preserve"> </v>
      </c>
      <c r="H40" s="11" t="str">
        <f>IFERROR(VLOOKUP(INFO!B40,Planilha4!$A$1:$I$321,7,0)," ")</f>
        <v xml:space="preserve"> </v>
      </c>
      <c r="I40" s="11" t="str">
        <f>IFERROR(VLOOKUP(INFO!B40,Planilha4!$A$1:$I$321,8,0)," ")</f>
        <v xml:space="preserve"> </v>
      </c>
      <c r="J40" s="11" t="str">
        <f>IFERROR(VLOOKUP(INFO!B40,Planilha4!$A$1:$I$321,9,0)," ")</f>
        <v xml:space="preserve"> </v>
      </c>
    </row>
    <row r="41" spans="2:36" ht="15.75" customHeight="1" x14ac:dyDescent="0.25">
      <c r="B41" s="13"/>
      <c r="C41" s="10" t="str">
        <f>IFERROR(VLOOKUP(INFO!B41,Planilha4!$A$1:$I$321,2,0)," ")</f>
        <v xml:space="preserve"> </v>
      </c>
      <c r="D41" s="10" t="str">
        <f>IFERROR(VLOOKUP(INFO!B41,Planilha4!$A$1:$I$321,3,0)," ")</f>
        <v xml:space="preserve"> </v>
      </c>
      <c r="E41" s="11" t="str">
        <f>IFERROR(VLOOKUP(INFO!B41,Planilha4!$A$1:$I$321,4,0)," ")</f>
        <v xml:space="preserve"> </v>
      </c>
      <c r="F41" s="11" t="str">
        <f>IFERROR(VLOOKUP(INFO!B41,Planilha4!$A$1:$I$321,5,0)," ")</f>
        <v xml:space="preserve"> </v>
      </c>
      <c r="G41" s="11" t="str">
        <f>IFERROR(VLOOKUP(INFO!B41,Planilha4!$A$1:$I$321,6,0)," ")</f>
        <v xml:space="preserve"> </v>
      </c>
      <c r="H41" s="11" t="str">
        <f>IFERROR(VLOOKUP(INFO!B41,Planilha4!$A$1:$I$321,7,0)," ")</f>
        <v xml:space="preserve"> </v>
      </c>
      <c r="I41" s="11" t="str">
        <f>IFERROR(VLOOKUP(INFO!B41,Planilha4!$A$1:$I$321,8,0)," ")</f>
        <v xml:space="preserve"> </v>
      </c>
      <c r="J41" s="11" t="str">
        <f>IFERROR(VLOOKUP(INFO!B41,Planilha4!$A$1:$I$321,9,0)," ")</f>
        <v xml:space="preserve"> </v>
      </c>
    </row>
    <row r="42" spans="2:36" ht="15.75" customHeight="1" x14ac:dyDescent="0.25">
      <c r="B42" s="13"/>
      <c r="C42" s="10" t="str">
        <f>IFERROR(VLOOKUP(INFO!B42,Planilha4!$A$1:$I$321,2,0)," ")</f>
        <v xml:space="preserve"> </v>
      </c>
      <c r="D42" s="10" t="str">
        <f>IFERROR(VLOOKUP(INFO!B42,Planilha4!$A$1:$I$321,3,0)," ")</f>
        <v xml:space="preserve"> </v>
      </c>
      <c r="E42" s="11" t="str">
        <f>IFERROR(VLOOKUP(INFO!B42,Planilha4!$A$1:$I$321,4,0)," ")</f>
        <v xml:space="preserve"> </v>
      </c>
      <c r="F42" s="11" t="str">
        <f>IFERROR(VLOOKUP(INFO!B42,Planilha4!$A$1:$I$321,5,0)," ")</f>
        <v xml:space="preserve"> </v>
      </c>
      <c r="G42" s="11" t="str">
        <f>IFERROR(VLOOKUP(INFO!B42,Planilha4!$A$1:$I$321,6,0)," ")</f>
        <v xml:space="preserve"> </v>
      </c>
      <c r="H42" s="11" t="str">
        <f>IFERROR(VLOOKUP(INFO!B42,Planilha4!$A$1:$I$321,7,0)," ")</f>
        <v xml:space="preserve"> </v>
      </c>
      <c r="I42" s="11" t="str">
        <f>IFERROR(VLOOKUP(INFO!B42,Planilha4!$A$1:$I$321,8,0)," ")</f>
        <v xml:space="preserve"> </v>
      </c>
      <c r="J42" s="11" t="str">
        <f>IFERROR(VLOOKUP(INFO!B42,Planilha4!$A$1:$I$321,9,0)," ")</f>
        <v xml:space="preserve"> </v>
      </c>
    </row>
  </sheetData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sheetPr codeName="Planilha2"/>
  <dimension ref="A1:I127"/>
  <sheetViews>
    <sheetView workbookViewId="0">
      <selection activeCell="C131" sqref="C131"/>
    </sheetView>
  </sheetViews>
  <sheetFormatPr defaultRowHeight="15" x14ac:dyDescent="0.25"/>
  <cols>
    <col min="1" max="1" width="16.28515625" bestFit="1" customWidth="1"/>
    <col min="2" max="2" width="16.5703125" bestFit="1" customWidth="1"/>
    <col min="3" max="3" width="9.5703125" bestFit="1" customWidth="1"/>
    <col min="4" max="5" width="12.140625" style="27" bestFit="1" customWidth="1"/>
    <col min="6" max="6" width="12.7109375" style="27" bestFit="1" customWidth="1"/>
    <col min="7" max="7" width="11.7109375" style="27" bestFit="1" customWidth="1"/>
    <col min="8" max="8" width="11.85546875" style="27" bestFit="1" customWidth="1"/>
    <col min="9" max="9" width="12.7109375" style="27" bestFit="1" customWidth="1"/>
  </cols>
  <sheetData>
    <row r="1" spans="1:9" x14ac:dyDescent="0.25">
      <c r="A1" t="s">
        <v>1</v>
      </c>
      <c r="B1" t="s">
        <v>36</v>
      </c>
      <c r="C1" t="s">
        <v>2</v>
      </c>
      <c r="D1" s="27" t="s">
        <v>13</v>
      </c>
      <c r="E1" s="27" t="s">
        <v>14</v>
      </c>
      <c r="F1" s="27" t="s">
        <v>15</v>
      </c>
      <c r="G1" s="27" t="s">
        <v>16</v>
      </c>
      <c r="H1" s="27" t="s">
        <v>17</v>
      </c>
      <c r="I1" s="27" t="s">
        <v>11</v>
      </c>
    </row>
    <row r="2" spans="1:9" x14ac:dyDescent="0.25">
      <c r="A2" t="s">
        <v>39</v>
      </c>
      <c r="B2" t="s">
        <v>40</v>
      </c>
      <c r="C2" t="s">
        <v>35</v>
      </c>
      <c r="D2" s="27">
        <v>38.333333333333329</v>
      </c>
      <c r="E2" s="27">
        <v>61.666666666666664</v>
      </c>
      <c r="F2" s="27">
        <v>473.33333333333331</v>
      </c>
      <c r="G2" s="27">
        <v>600</v>
      </c>
      <c r="H2" s="27">
        <v>50</v>
      </c>
      <c r="I2" s="27">
        <v>1223.3333333333333</v>
      </c>
    </row>
    <row r="3" spans="1:9" x14ac:dyDescent="0.25">
      <c r="A3" t="s">
        <v>41</v>
      </c>
      <c r="B3" t="s">
        <v>42</v>
      </c>
      <c r="C3" t="s">
        <v>35</v>
      </c>
      <c r="D3" s="27">
        <v>38.333333333333329</v>
      </c>
      <c r="E3" s="27">
        <v>61.666666666666664</v>
      </c>
      <c r="F3" s="27">
        <v>473.33333333333331</v>
      </c>
      <c r="G3" s="27">
        <v>600</v>
      </c>
      <c r="H3" s="27">
        <v>50</v>
      </c>
      <c r="I3" s="27">
        <v>1223.3333333333333</v>
      </c>
    </row>
    <row r="4" spans="1:9" x14ac:dyDescent="0.25">
      <c r="A4" t="s">
        <v>43</v>
      </c>
      <c r="B4" t="s">
        <v>44</v>
      </c>
      <c r="C4" t="s">
        <v>35</v>
      </c>
      <c r="D4" s="27">
        <v>38.333333333333329</v>
      </c>
      <c r="E4" s="27">
        <v>61.666666666666664</v>
      </c>
      <c r="F4" s="27">
        <v>473.33333333333331</v>
      </c>
      <c r="G4" s="27">
        <v>600</v>
      </c>
      <c r="H4" s="27">
        <v>50</v>
      </c>
      <c r="I4" s="27">
        <v>1223.3333333333333</v>
      </c>
    </row>
    <row r="5" spans="1:9" x14ac:dyDescent="0.25">
      <c r="A5" t="s">
        <v>45</v>
      </c>
      <c r="B5" t="s">
        <v>46</v>
      </c>
      <c r="C5" t="s">
        <v>35</v>
      </c>
      <c r="D5" s="27">
        <v>115</v>
      </c>
      <c r="E5" s="27">
        <v>185</v>
      </c>
      <c r="F5" s="27">
        <v>1420</v>
      </c>
      <c r="G5" s="27">
        <v>600</v>
      </c>
      <c r="H5" s="27">
        <v>150</v>
      </c>
      <c r="I5" s="27">
        <v>2470</v>
      </c>
    </row>
    <row r="6" spans="1:9" x14ac:dyDescent="0.25">
      <c r="A6" t="s">
        <v>47</v>
      </c>
      <c r="B6" t="s">
        <v>48</v>
      </c>
      <c r="C6" t="s">
        <v>35</v>
      </c>
      <c r="D6" s="27">
        <v>115</v>
      </c>
      <c r="E6" s="27">
        <v>185</v>
      </c>
      <c r="F6" s="27">
        <v>1420</v>
      </c>
      <c r="G6" s="27">
        <v>600</v>
      </c>
      <c r="H6" s="27">
        <v>150</v>
      </c>
      <c r="I6" s="27">
        <v>2470</v>
      </c>
    </row>
    <row r="7" spans="1:9" x14ac:dyDescent="0.25">
      <c r="A7" t="s">
        <v>49</v>
      </c>
      <c r="B7" t="s">
        <v>50</v>
      </c>
      <c r="C7" t="s">
        <v>37</v>
      </c>
      <c r="D7" s="27">
        <v>115</v>
      </c>
      <c r="E7" s="27">
        <v>185</v>
      </c>
      <c r="F7" s="27">
        <v>1420</v>
      </c>
      <c r="G7" s="27">
        <v>600</v>
      </c>
      <c r="H7" s="27">
        <v>150</v>
      </c>
      <c r="I7" s="27">
        <v>2470</v>
      </c>
    </row>
    <row r="8" spans="1:9" x14ac:dyDescent="0.25">
      <c r="A8" t="s">
        <v>51</v>
      </c>
      <c r="B8" t="s">
        <v>52</v>
      </c>
      <c r="C8" t="s">
        <v>37</v>
      </c>
      <c r="D8" s="27">
        <v>115</v>
      </c>
      <c r="E8" s="27">
        <v>185</v>
      </c>
      <c r="F8" s="27">
        <v>1420</v>
      </c>
      <c r="G8" s="27">
        <v>600</v>
      </c>
      <c r="H8" s="27">
        <v>150</v>
      </c>
      <c r="I8" s="27">
        <v>2470</v>
      </c>
    </row>
    <row r="9" spans="1:9" x14ac:dyDescent="0.25">
      <c r="A9" t="s">
        <v>53</v>
      </c>
      <c r="B9" t="s">
        <v>54</v>
      </c>
      <c r="C9" t="s">
        <v>37</v>
      </c>
      <c r="D9" s="27">
        <v>115</v>
      </c>
      <c r="E9" s="27">
        <v>185</v>
      </c>
      <c r="F9" s="27">
        <v>1420</v>
      </c>
      <c r="G9" s="27">
        <v>600</v>
      </c>
      <c r="H9" s="27">
        <v>150</v>
      </c>
      <c r="I9" s="27">
        <v>2470</v>
      </c>
    </row>
    <row r="10" spans="1:9" x14ac:dyDescent="0.25">
      <c r="A10" t="s">
        <v>55</v>
      </c>
      <c r="B10" t="s">
        <v>56</v>
      </c>
      <c r="C10" t="s">
        <v>37</v>
      </c>
      <c r="D10" s="27">
        <v>115</v>
      </c>
      <c r="E10" s="27">
        <v>185</v>
      </c>
      <c r="F10" s="27">
        <v>1420</v>
      </c>
      <c r="G10" s="27">
        <v>600</v>
      </c>
      <c r="H10" s="27">
        <v>150</v>
      </c>
      <c r="I10" s="27">
        <v>2470</v>
      </c>
    </row>
    <row r="11" spans="1:9" x14ac:dyDescent="0.25">
      <c r="A11" t="s">
        <v>57</v>
      </c>
      <c r="B11" t="s">
        <v>58</v>
      </c>
      <c r="C11" t="s">
        <v>37</v>
      </c>
      <c r="D11" s="27">
        <v>345</v>
      </c>
      <c r="E11" s="27">
        <v>555</v>
      </c>
      <c r="F11" s="27">
        <v>4260</v>
      </c>
      <c r="G11" s="27">
        <v>600</v>
      </c>
      <c r="H11" s="27">
        <v>450</v>
      </c>
      <c r="I11" s="27">
        <v>6210</v>
      </c>
    </row>
    <row r="12" spans="1:9" x14ac:dyDescent="0.25">
      <c r="A12" t="s">
        <v>59</v>
      </c>
      <c r="B12" t="s">
        <v>60</v>
      </c>
      <c r="C12" t="s">
        <v>61</v>
      </c>
      <c r="D12" s="27">
        <v>115</v>
      </c>
      <c r="E12" s="27">
        <v>185</v>
      </c>
      <c r="F12" s="27">
        <v>1420</v>
      </c>
      <c r="G12" s="27">
        <v>600</v>
      </c>
      <c r="H12" s="27">
        <v>150</v>
      </c>
      <c r="I12" s="27">
        <v>2470</v>
      </c>
    </row>
    <row r="13" spans="1:9" x14ac:dyDescent="0.25">
      <c r="A13" t="s">
        <v>62</v>
      </c>
      <c r="B13" t="s">
        <v>63</v>
      </c>
      <c r="C13" t="s">
        <v>61</v>
      </c>
      <c r="D13" s="27">
        <v>115</v>
      </c>
      <c r="E13" s="27">
        <v>185</v>
      </c>
      <c r="F13" s="27">
        <v>1420</v>
      </c>
      <c r="G13" s="27">
        <v>600</v>
      </c>
      <c r="H13" s="27">
        <v>150</v>
      </c>
      <c r="I13" s="27">
        <v>2470</v>
      </c>
    </row>
    <row r="14" spans="1:9" x14ac:dyDescent="0.25">
      <c r="A14" t="s">
        <v>64</v>
      </c>
      <c r="B14" t="s">
        <v>65</v>
      </c>
      <c r="C14" t="s">
        <v>35</v>
      </c>
      <c r="D14" s="27">
        <v>115</v>
      </c>
      <c r="E14" s="27">
        <v>185</v>
      </c>
      <c r="F14" s="27">
        <v>1420</v>
      </c>
      <c r="G14" s="27">
        <v>600</v>
      </c>
      <c r="H14" s="27">
        <v>150</v>
      </c>
      <c r="I14" s="27">
        <v>2470</v>
      </c>
    </row>
    <row r="15" spans="1:9" x14ac:dyDescent="0.25">
      <c r="A15" t="s">
        <v>66</v>
      </c>
      <c r="B15" t="s">
        <v>67</v>
      </c>
      <c r="C15" t="s">
        <v>61</v>
      </c>
      <c r="D15" s="27">
        <v>115</v>
      </c>
      <c r="E15" s="27">
        <v>185</v>
      </c>
      <c r="F15" s="27">
        <v>1420</v>
      </c>
      <c r="G15" s="27">
        <v>600</v>
      </c>
      <c r="H15" s="27">
        <v>150</v>
      </c>
      <c r="I15" s="27">
        <v>2470</v>
      </c>
    </row>
    <row r="16" spans="1:9" x14ac:dyDescent="0.25">
      <c r="A16" t="s">
        <v>68</v>
      </c>
      <c r="B16" t="s">
        <v>69</v>
      </c>
      <c r="C16" t="s">
        <v>35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</row>
    <row r="17" spans="1:9" x14ac:dyDescent="0.25">
      <c r="A17" t="s">
        <v>70</v>
      </c>
      <c r="B17" t="s">
        <v>71</v>
      </c>
      <c r="C17" t="s">
        <v>35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</row>
    <row r="18" spans="1:9" x14ac:dyDescent="0.25">
      <c r="A18" t="s">
        <v>72</v>
      </c>
      <c r="B18" t="s">
        <v>73</v>
      </c>
      <c r="C18" t="s">
        <v>35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</row>
    <row r="19" spans="1:9" x14ac:dyDescent="0.25">
      <c r="A19" t="s">
        <v>74</v>
      </c>
      <c r="B19" t="s">
        <v>75</v>
      </c>
      <c r="C19" t="s">
        <v>35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</row>
    <row r="20" spans="1:9" x14ac:dyDescent="0.25">
      <c r="A20" t="s">
        <v>76</v>
      </c>
      <c r="B20" t="s">
        <v>77</v>
      </c>
      <c r="C20" t="s">
        <v>35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</row>
    <row r="21" spans="1:9" x14ac:dyDescent="0.25">
      <c r="A21" t="s">
        <v>78</v>
      </c>
      <c r="B21" t="s">
        <v>79</v>
      </c>
      <c r="C21" t="s">
        <v>61</v>
      </c>
      <c r="D21" s="27">
        <v>115</v>
      </c>
      <c r="E21" s="27">
        <v>185</v>
      </c>
      <c r="F21" s="27">
        <v>1420</v>
      </c>
      <c r="G21" s="27">
        <v>600</v>
      </c>
      <c r="H21" s="27">
        <v>150</v>
      </c>
      <c r="I21" s="27">
        <v>2470</v>
      </c>
    </row>
    <row r="22" spans="1:9" x14ac:dyDescent="0.25">
      <c r="A22" t="s">
        <v>80</v>
      </c>
      <c r="B22" t="s">
        <v>81</v>
      </c>
      <c r="C22" t="s">
        <v>35</v>
      </c>
      <c r="D22" s="27">
        <v>115</v>
      </c>
      <c r="E22" s="27">
        <v>185</v>
      </c>
      <c r="F22" s="27">
        <v>1420</v>
      </c>
      <c r="G22" s="27">
        <v>600</v>
      </c>
      <c r="H22" s="27">
        <v>150</v>
      </c>
      <c r="I22" s="27">
        <v>2470</v>
      </c>
    </row>
    <row r="23" spans="1:9" x14ac:dyDescent="0.25">
      <c r="A23" t="s">
        <v>82</v>
      </c>
      <c r="B23" t="s">
        <v>83</v>
      </c>
      <c r="C23" t="s">
        <v>35</v>
      </c>
      <c r="D23" s="27">
        <v>115</v>
      </c>
      <c r="E23" s="27">
        <v>185</v>
      </c>
      <c r="F23" s="27">
        <v>1420</v>
      </c>
      <c r="G23" s="27">
        <v>600</v>
      </c>
      <c r="H23" s="27">
        <v>150</v>
      </c>
      <c r="I23" s="27">
        <v>2470</v>
      </c>
    </row>
    <row r="24" spans="1:9" x14ac:dyDescent="0.25">
      <c r="A24" t="s">
        <v>84</v>
      </c>
      <c r="B24" t="s">
        <v>85</v>
      </c>
      <c r="C24" t="s">
        <v>35</v>
      </c>
      <c r="D24" s="27">
        <v>115</v>
      </c>
      <c r="E24" s="27">
        <v>185</v>
      </c>
      <c r="F24" s="27">
        <v>1420</v>
      </c>
      <c r="G24" s="27">
        <v>600</v>
      </c>
      <c r="H24" s="27">
        <v>150</v>
      </c>
      <c r="I24" s="27">
        <v>2470</v>
      </c>
    </row>
    <row r="25" spans="1:9" x14ac:dyDescent="0.25">
      <c r="A25" t="s">
        <v>86</v>
      </c>
      <c r="B25" t="s">
        <v>87</v>
      </c>
      <c r="C25" t="s">
        <v>35</v>
      </c>
      <c r="D25" s="27">
        <v>230</v>
      </c>
      <c r="E25" s="27">
        <v>370</v>
      </c>
      <c r="F25" s="27">
        <v>2840</v>
      </c>
      <c r="G25" s="27">
        <v>600</v>
      </c>
      <c r="H25" s="27">
        <v>300</v>
      </c>
      <c r="I25" s="27">
        <v>4340</v>
      </c>
    </row>
    <row r="26" spans="1:9" x14ac:dyDescent="0.25">
      <c r="A26" t="s">
        <v>88</v>
      </c>
      <c r="B26" t="s">
        <v>89</v>
      </c>
      <c r="C26" t="s">
        <v>35</v>
      </c>
      <c r="D26" s="27">
        <v>115</v>
      </c>
      <c r="E26" s="27">
        <v>185</v>
      </c>
      <c r="F26" s="27">
        <v>1420</v>
      </c>
      <c r="G26" s="27">
        <v>600</v>
      </c>
      <c r="H26" s="27">
        <v>150</v>
      </c>
      <c r="I26" s="27">
        <v>2470</v>
      </c>
    </row>
    <row r="27" spans="1:9" x14ac:dyDescent="0.25">
      <c r="A27" t="s">
        <v>90</v>
      </c>
      <c r="B27" t="s">
        <v>91</v>
      </c>
      <c r="C27" t="s">
        <v>35</v>
      </c>
      <c r="D27" s="27">
        <v>115</v>
      </c>
      <c r="E27" s="27">
        <v>185</v>
      </c>
      <c r="F27" s="27">
        <v>1420</v>
      </c>
      <c r="G27" s="27">
        <v>600</v>
      </c>
      <c r="H27" s="27">
        <v>150</v>
      </c>
      <c r="I27" s="27">
        <v>2470</v>
      </c>
    </row>
    <row r="28" spans="1:9" x14ac:dyDescent="0.25">
      <c r="A28" t="s">
        <v>92</v>
      </c>
      <c r="B28" t="s">
        <v>93</v>
      </c>
      <c r="C28" t="s">
        <v>37</v>
      </c>
      <c r="D28" s="27">
        <v>115</v>
      </c>
      <c r="E28" s="27">
        <v>185</v>
      </c>
      <c r="F28" s="27">
        <v>1420</v>
      </c>
      <c r="G28" s="27">
        <v>600</v>
      </c>
      <c r="H28" s="27">
        <v>150</v>
      </c>
      <c r="I28" s="27">
        <v>2470</v>
      </c>
    </row>
    <row r="29" spans="1:9" x14ac:dyDescent="0.25">
      <c r="A29" t="s">
        <v>94</v>
      </c>
      <c r="B29" t="s">
        <v>95</v>
      </c>
      <c r="C29" t="s">
        <v>37</v>
      </c>
      <c r="D29" s="27">
        <v>115</v>
      </c>
      <c r="E29" s="27">
        <v>185</v>
      </c>
      <c r="F29" s="27">
        <v>1420</v>
      </c>
      <c r="G29" s="27">
        <v>600</v>
      </c>
      <c r="H29" s="27">
        <v>150</v>
      </c>
      <c r="I29" s="27">
        <v>2470</v>
      </c>
    </row>
    <row r="30" spans="1:9" x14ac:dyDescent="0.25">
      <c r="A30" t="s">
        <v>96</v>
      </c>
      <c r="B30" t="s">
        <v>97</v>
      </c>
      <c r="C30" t="s">
        <v>61</v>
      </c>
      <c r="D30" s="27">
        <v>1150</v>
      </c>
      <c r="E30" s="27">
        <v>1850</v>
      </c>
      <c r="F30" s="27">
        <v>14200</v>
      </c>
      <c r="G30" s="27">
        <v>600</v>
      </c>
      <c r="H30" s="27">
        <v>1500</v>
      </c>
      <c r="I30" s="27">
        <v>19300</v>
      </c>
    </row>
    <row r="31" spans="1:9" x14ac:dyDescent="0.25">
      <c r="A31" t="s">
        <v>98</v>
      </c>
      <c r="B31" t="s">
        <v>99</v>
      </c>
      <c r="C31" t="s">
        <v>35</v>
      </c>
      <c r="D31" s="27">
        <v>115</v>
      </c>
      <c r="E31" s="27">
        <v>185</v>
      </c>
      <c r="F31" s="27">
        <v>1420</v>
      </c>
      <c r="G31" s="27">
        <v>600</v>
      </c>
      <c r="H31" s="27">
        <v>150</v>
      </c>
      <c r="I31" s="27">
        <v>2470</v>
      </c>
    </row>
    <row r="32" spans="1:9" x14ac:dyDescent="0.25">
      <c r="A32" t="s">
        <v>100</v>
      </c>
      <c r="B32" t="s">
        <v>101</v>
      </c>
      <c r="C32" t="s">
        <v>35</v>
      </c>
      <c r="D32" s="27">
        <v>115</v>
      </c>
      <c r="E32" s="27">
        <v>185</v>
      </c>
      <c r="F32" s="27">
        <v>1420</v>
      </c>
      <c r="G32" s="27">
        <v>600</v>
      </c>
      <c r="H32" s="27">
        <v>150</v>
      </c>
      <c r="I32" s="27">
        <v>2470</v>
      </c>
    </row>
    <row r="33" spans="1:9" x14ac:dyDescent="0.25">
      <c r="A33" t="s">
        <v>102</v>
      </c>
      <c r="B33" t="s">
        <v>103</v>
      </c>
      <c r="C33" t="s">
        <v>61</v>
      </c>
      <c r="D33" s="27">
        <v>115</v>
      </c>
      <c r="E33" s="27">
        <v>185</v>
      </c>
      <c r="F33" s="27">
        <v>1420</v>
      </c>
      <c r="G33" s="27">
        <v>600</v>
      </c>
      <c r="H33" s="27">
        <v>150</v>
      </c>
      <c r="I33" s="27">
        <v>2470</v>
      </c>
    </row>
    <row r="34" spans="1:9" x14ac:dyDescent="0.25">
      <c r="A34" t="s">
        <v>104</v>
      </c>
      <c r="B34" t="s">
        <v>105</v>
      </c>
      <c r="C34" t="s">
        <v>37</v>
      </c>
      <c r="D34" s="27">
        <v>115</v>
      </c>
      <c r="E34" s="27">
        <v>185</v>
      </c>
      <c r="F34" s="27">
        <v>1420</v>
      </c>
      <c r="G34" s="27">
        <v>600</v>
      </c>
      <c r="H34" s="27">
        <v>150</v>
      </c>
      <c r="I34" s="27">
        <v>2470</v>
      </c>
    </row>
    <row r="35" spans="1:9" x14ac:dyDescent="0.25">
      <c r="A35" t="s">
        <v>106</v>
      </c>
      <c r="B35" t="s">
        <v>107</v>
      </c>
      <c r="C35" t="s">
        <v>37</v>
      </c>
      <c r="D35" s="27">
        <v>115</v>
      </c>
      <c r="E35" s="27">
        <v>185</v>
      </c>
      <c r="F35" s="27">
        <v>1420</v>
      </c>
      <c r="G35" s="27">
        <v>600</v>
      </c>
      <c r="H35" s="27">
        <v>150</v>
      </c>
      <c r="I35" s="27">
        <v>2470</v>
      </c>
    </row>
    <row r="36" spans="1:9" x14ac:dyDescent="0.25">
      <c r="A36" t="s">
        <v>108</v>
      </c>
      <c r="B36" t="s">
        <v>109</v>
      </c>
      <c r="C36" t="s">
        <v>37</v>
      </c>
      <c r="D36" s="27">
        <v>115</v>
      </c>
      <c r="E36" s="27">
        <v>185</v>
      </c>
      <c r="F36" s="27">
        <v>1420</v>
      </c>
      <c r="G36" s="27">
        <v>600</v>
      </c>
      <c r="H36" s="27">
        <v>150</v>
      </c>
      <c r="I36" s="27">
        <v>2470</v>
      </c>
    </row>
    <row r="37" spans="1:9" x14ac:dyDescent="0.25">
      <c r="A37" t="s">
        <v>110</v>
      </c>
      <c r="B37" t="s">
        <v>111</v>
      </c>
      <c r="C37" t="s">
        <v>37</v>
      </c>
      <c r="D37" s="27">
        <v>115</v>
      </c>
      <c r="E37" s="27">
        <v>185</v>
      </c>
      <c r="F37" s="27">
        <v>1420</v>
      </c>
      <c r="G37" s="27">
        <v>600</v>
      </c>
      <c r="H37" s="27">
        <v>150</v>
      </c>
      <c r="I37" s="27">
        <v>2470</v>
      </c>
    </row>
    <row r="38" spans="1:9" x14ac:dyDescent="0.25">
      <c r="A38" t="s">
        <v>112</v>
      </c>
      <c r="B38" t="s">
        <v>113</v>
      </c>
      <c r="C38" t="s">
        <v>35</v>
      </c>
      <c r="D38" s="27">
        <v>115</v>
      </c>
      <c r="E38" s="27">
        <v>185</v>
      </c>
      <c r="F38" s="27">
        <v>1420</v>
      </c>
      <c r="G38" s="27">
        <v>600</v>
      </c>
      <c r="H38" s="27">
        <v>150</v>
      </c>
      <c r="I38" s="27">
        <v>2470</v>
      </c>
    </row>
    <row r="39" spans="1:9" x14ac:dyDescent="0.25">
      <c r="A39" t="s">
        <v>114</v>
      </c>
      <c r="B39" t="s">
        <v>115</v>
      </c>
      <c r="C39" t="s">
        <v>35</v>
      </c>
      <c r="D39" s="27">
        <v>115</v>
      </c>
      <c r="E39" s="27">
        <v>185</v>
      </c>
      <c r="F39" s="27">
        <v>1420</v>
      </c>
      <c r="G39" s="27">
        <v>600</v>
      </c>
      <c r="H39" s="27">
        <v>150</v>
      </c>
      <c r="I39" s="27">
        <v>2470</v>
      </c>
    </row>
    <row r="40" spans="1:9" x14ac:dyDescent="0.25">
      <c r="A40" t="s">
        <v>116</v>
      </c>
      <c r="B40" t="s">
        <v>117</v>
      </c>
      <c r="C40" t="s">
        <v>61</v>
      </c>
      <c r="D40" s="27">
        <v>345</v>
      </c>
      <c r="E40" s="27">
        <v>555</v>
      </c>
      <c r="F40" s="27">
        <v>4260</v>
      </c>
      <c r="G40" s="27">
        <v>600</v>
      </c>
      <c r="H40" s="27">
        <v>450</v>
      </c>
      <c r="I40" s="27">
        <v>6210</v>
      </c>
    </row>
    <row r="41" spans="1:9" x14ac:dyDescent="0.25">
      <c r="A41" t="s">
        <v>118</v>
      </c>
      <c r="B41" t="s">
        <v>119</v>
      </c>
      <c r="C41" t="s">
        <v>61</v>
      </c>
      <c r="D41" s="27">
        <v>115</v>
      </c>
      <c r="E41" s="27">
        <v>185</v>
      </c>
      <c r="F41" s="27">
        <v>1420</v>
      </c>
      <c r="G41" s="27">
        <v>600</v>
      </c>
      <c r="H41" s="27">
        <v>150</v>
      </c>
      <c r="I41" s="27">
        <v>2470</v>
      </c>
    </row>
    <row r="42" spans="1:9" x14ac:dyDescent="0.25">
      <c r="A42" t="s">
        <v>120</v>
      </c>
      <c r="B42" t="s">
        <v>121</v>
      </c>
      <c r="C42" t="s">
        <v>61</v>
      </c>
      <c r="D42" s="27">
        <v>230</v>
      </c>
      <c r="E42" s="27">
        <v>370</v>
      </c>
      <c r="F42" s="27">
        <v>2840</v>
      </c>
      <c r="G42" s="27">
        <v>600</v>
      </c>
      <c r="H42" s="27">
        <v>300</v>
      </c>
      <c r="I42" s="27">
        <v>4340</v>
      </c>
    </row>
    <row r="43" spans="1:9" x14ac:dyDescent="0.25">
      <c r="A43" t="s">
        <v>122</v>
      </c>
      <c r="B43" t="s">
        <v>123</v>
      </c>
      <c r="C43" t="s">
        <v>61</v>
      </c>
      <c r="D43" s="27">
        <v>115</v>
      </c>
      <c r="E43" s="27">
        <v>185</v>
      </c>
      <c r="F43" s="27">
        <v>1420</v>
      </c>
      <c r="G43" s="27">
        <v>600</v>
      </c>
      <c r="H43" s="27">
        <v>150</v>
      </c>
      <c r="I43" s="27">
        <v>2470</v>
      </c>
    </row>
    <row r="44" spans="1:9" x14ac:dyDescent="0.25">
      <c r="A44" t="s">
        <v>124</v>
      </c>
      <c r="B44" t="s">
        <v>125</v>
      </c>
      <c r="C44" t="s">
        <v>61</v>
      </c>
      <c r="D44" s="27">
        <v>115</v>
      </c>
      <c r="E44" s="27">
        <v>185</v>
      </c>
      <c r="F44" s="27">
        <v>1420</v>
      </c>
      <c r="G44" s="27">
        <v>600</v>
      </c>
      <c r="H44" s="27">
        <v>150</v>
      </c>
      <c r="I44" s="27">
        <v>2470</v>
      </c>
    </row>
    <row r="45" spans="1:9" x14ac:dyDescent="0.25">
      <c r="A45" t="s">
        <v>126</v>
      </c>
      <c r="B45" t="s">
        <v>127</v>
      </c>
      <c r="C45" t="s">
        <v>61</v>
      </c>
      <c r="D45" s="27">
        <v>115</v>
      </c>
      <c r="E45" s="27">
        <v>185</v>
      </c>
      <c r="F45" s="27">
        <v>1420</v>
      </c>
      <c r="G45" s="27">
        <v>600</v>
      </c>
      <c r="H45" s="27">
        <v>150</v>
      </c>
      <c r="I45" s="27">
        <v>2470</v>
      </c>
    </row>
    <row r="46" spans="1:9" x14ac:dyDescent="0.25">
      <c r="A46" t="s">
        <v>128</v>
      </c>
      <c r="B46" t="s">
        <v>129</v>
      </c>
      <c r="C46" t="s">
        <v>61</v>
      </c>
      <c r="D46" s="27">
        <v>115</v>
      </c>
      <c r="E46" s="27">
        <v>185</v>
      </c>
      <c r="F46" s="27">
        <v>1420</v>
      </c>
      <c r="G46" s="27">
        <v>600</v>
      </c>
      <c r="H46" s="27">
        <v>150</v>
      </c>
      <c r="I46" s="27">
        <v>2470</v>
      </c>
    </row>
    <row r="47" spans="1:9" x14ac:dyDescent="0.25">
      <c r="A47" t="s">
        <v>130</v>
      </c>
      <c r="B47" t="s">
        <v>131</v>
      </c>
      <c r="C47" t="s">
        <v>61</v>
      </c>
      <c r="D47" s="27">
        <v>230</v>
      </c>
      <c r="E47" s="27">
        <v>370</v>
      </c>
      <c r="F47" s="27">
        <v>2840</v>
      </c>
      <c r="G47" s="27">
        <v>600</v>
      </c>
      <c r="H47" s="27">
        <v>300</v>
      </c>
      <c r="I47" s="27">
        <v>4340</v>
      </c>
    </row>
    <row r="48" spans="1:9" x14ac:dyDescent="0.25">
      <c r="A48" t="s">
        <v>132</v>
      </c>
      <c r="B48" t="s">
        <v>133</v>
      </c>
      <c r="C48" t="s">
        <v>61</v>
      </c>
      <c r="D48" s="27">
        <v>115</v>
      </c>
      <c r="E48" s="27">
        <v>185</v>
      </c>
      <c r="F48" s="27">
        <v>1420</v>
      </c>
      <c r="G48" s="27">
        <v>600</v>
      </c>
      <c r="H48" s="27">
        <v>150</v>
      </c>
      <c r="I48" s="27">
        <v>2470</v>
      </c>
    </row>
    <row r="49" spans="1:9" x14ac:dyDescent="0.25">
      <c r="A49" t="s">
        <v>134</v>
      </c>
      <c r="B49" t="s">
        <v>135</v>
      </c>
      <c r="C49" t="s">
        <v>61</v>
      </c>
      <c r="D49" s="27">
        <v>115</v>
      </c>
      <c r="E49" s="27">
        <v>185</v>
      </c>
      <c r="F49" s="27">
        <v>1420</v>
      </c>
      <c r="G49" s="27">
        <v>600</v>
      </c>
      <c r="H49" s="27">
        <v>150</v>
      </c>
      <c r="I49" s="27">
        <v>2470</v>
      </c>
    </row>
    <row r="50" spans="1:9" x14ac:dyDescent="0.25">
      <c r="A50" t="s">
        <v>136</v>
      </c>
      <c r="B50" t="s">
        <v>137</v>
      </c>
      <c r="C50" t="s">
        <v>61</v>
      </c>
      <c r="D50" s="27">
        <v>115</v>
      </c>
      <c r="E50" s="27">
        <v>185</v>
      </c>
      <c r="F50" s="27">
        <v>1420</v>
      </c>
      <c r="G50" s="27">
        <v>600</v>
      </c>
      <c r="H50" s="27">
        <v>150</v>
      </c>
      <c r="I50" s="27">
        <v>2470</v>
      </c>
    </row>
    <row r="51" spans="1:9" x14ac:dyDescent="0.25">
      <c r="A51" t="s">
        <v>138</v>
      </c>
      <c r="B51" t="s">
        <v>139</v>
      </c>
      <c r="C51" t="s">
        <v>61</v>
      </c>
      <c r="D51" s="27">
        <v>115</v>
      </c>
      <c r="E51" s="27">
        <v>185</v>
      </c>
      <c r="F51" s="27">
        <v>1420</v>
      </c>
      <c r="G51" s="27">
        <v>600</v>
      </c>
      <c r="H51" s="27">
        <v>150</v>
      </c>
      <c r="I51" s="27">
        <v>2470</v>
      </c>
    </row>
    <row r="52" spans="1:9" x14ac:dyDescent="0.25">
      <c r="A52" t="s">
        <v>140</v>
      </c>
      <c r="B52" t="s">
        <v>141</v>
      </c>
      <c r="C52" t="s">
        <v>61</v>
      </c>
      <c r="D52" s="27">
        <v>115</v>
      </c>
      <c r="E52" s="27">
        <v>185</v>
      </c>
      <c r="F52" s="27">
        <v>1420</v>
      </c>
      <c r="G52" s="27">
        <v>600</v>
      </c>
      <c r="H52" s="27">
        <v>150</v>
      </c>
      <c r="I52" s="27">
        <v>2470</v>
      </c>
    </row>
    <row r="53" spans="1:9" x14ac:dyDescent="0.25">
      <c r="A53" t="s">
        <v>142</v>
      </c>
      <c r="B53" t="s">
        <v>143</v>
      </c>
      <c r="C53" t="s">
        <v>61</v>
      </c>
      <c r="D53" s="27">
        <v>230</v>
      </c>
      <c r="E53" s="27">
        <v>370</v>
      </c>
      <c r="F53" s="27">
        <v>2840</v>
      </c>
      <c r="G53" s="27">
        <v>600</v>
      </c>
      <c r="H53" s="27">
        <v>300</v>
      </c>
      <c r="I53" s="27">
        <v>4340</v>
      </c>
    </row>
    <row r="54" spans="1:9" x14ac:dyDescent="0.25">
      <c r="A54" t="s">
        <v>144</v>
      </c>
      <c r="B54" t="s">
        <v>145</v>
      </c>
      <c r="C54" t="s">
        <v>61</v>
      </c>
      <c r="D54" s="27">
        <v>230</v>
      </c>
      <c r="E54" s="27">
        <v>370</v>
      </c>
      <c r="F54" s="27">
        <v>2840</v>
      </c>
      <c r="G54" s="27">
        <v>600</v>
      </c>
      <c r="H54" s="27">
        <v>300</v>
      </c>
      <c r="I54" s="27">
        <v>4340</v>
      </c>
    </row>
    <row r="55" spans="1:9" x14ac:dyDescent="0.25">
      <c r="A55" t="s">
        <v>146</v>
      </c>
      <c r="B55" t="s">
        <v>147</v>
      </c>
      <c r="C55" t="s">
        <v>61</v>
      </c>
      <c r="D55" s="27">
        <v>115</v>
      </c>
      <c r="E55" s="27">
        <v>185</v>
      </c>
      <c r="F55" s="27">
        <v>1420</v>
      </c>
      <c r="G55" s="27">
        <v>600</v>
      </c>
      <c r="H55" s="27">
        <v>150</v>
      </c>
      <c r="I55" s="27">
        <v>2470</v>
      </c>
    </row>
    <row r="56" spans="1:9" x14ac:dyDescent="0.25">
      <c r="A56" t="s">
        <v>148</v>
      </c>
      <c r="B56" t="s">
        <v>149</v>
      </c>
      <c r="C56" t="s">
        <v>61</v>
      </c>
      <c r="D56" s="27">
        <v>115</v>
      </c>
      <c r="E56" s="27">
        <v>185</v>
      </c>
      <c r="F56" s="27">
        <v>1420</v>
      </c>
      <c r="G56" s="27">
        <v>600</v>
      </c>
      <c r="H56" s="27">
        <v>150</v>
      </c>
      <c r="I56" s="27">
        <v>2470</v>
      </c>
    </row>
    <row r="57" spans="1:9" x14ac:dyDescent="0.25">
      <c r="A57" t="s">
        <v>150</v>
      </c>
      <c r="B57" t="s">
        <v>151</v>
      </c>
      <c r="C57" t="s">
        <v>61</v>
      </c>
      <c r="D57" s="27">
        <v>115</v>
      </c>
      <c r="E57" s="27">
        <v>185</v>
      </c>
      <c r="F57" s="27">
        <v>1420</v>
      </c>
      <c r="G57" s="27">
        <v>600</v>
      </c>
      <c r="H57" s="27">
        <v>150</v>
      </c>
      <c r="I57" s="27">
        <v>2470</v>
      </c>
    </row>
    <row r="58" spans="1:9" x14ac:dyDescent="0.25">
      <c r="A58" t="s">
        <v>152</v>
      </c>
      <c r="B58" t="s">
        <v>153</v>
      </c>
      <c r="C58" t="s">
        <v>61</v>
      </c>
      <c r="D58" s="27">
        <v>115</v>
      </c>
      <c r="E58" s="27">
        <v>185</v>
      </c>
      <c r="F58" s="27">
        <v>1420</v>
      </c>
      <c r="G58" s="27">
        <v>600</v>
      </c>
      <c r="H58" s="27">
        <v>150</v>
      </c>
      <c r="I58" s="27">
        <v>2470</v>
      </c>
    </row>
    <row r="59" spans="1:9" x14ac:dyDescent="0.25">
      <c r="A59" t="s">
        <v>154</v>
      </c>
      <c r="B59" t="s">
        <v>155</v>
      </c>
      <c r="C59" t="s">
        <v>61</v>
      </c>
      <c r="D59" s="27">
        <v>115</v>
      </c>
      <c r="E59" s="27">
        <v>185</v>
      </c>
      <c r="F59" s="27">
        <v>1420</v>
      </c>
      <c r="G59" s="27">
        <v>600</v>
      </c>
      <c r="H59" s="27">
        <v>150</v>
      </c>
      <c r="I59" s="27">
        <v>2470</v>
      </c>
    </row>
    <row r="60" spans="1:9" x14ac:dyDescent="0.25">
      <c r="A60" t="s">
        <v>156</v>
      </c>
      <c r="B60" t="s">
        <v>157</v>
      </c>
      <c r="C60" t="s">
        <v>37</v>
      </c>
      <c r="D60" s="27">
        <v>460</v>
      </c>
      <c r="E60" s="27">
        <v>740</v>
      </c>
      <c r="F60" s="27">
        <v>5680</v>
      </c>
      <c r="G60" s="27">
        <v>600</v>
      </c>
      <c r="H60" s="27">
        <v>600</v>
      </c>
      <c r="I60" s="27">
        <v>8080</v>
      </c>
    </row>
    <row r="61" spans="1:9" x14ac:dyDescent="0.25">
      <c r="A61" t="s">
        <v>158</v>
      </c>
      <c r="B61" t="s">
        <v>159</v>
      </c>
      <c r="C61" t="s">
        <v>61</v>
      </c>
      <c r="D61" s="27">
        <v>230</v>
      </c>
      <c r="E61" s="27">
        <v>370</v>
      </c>
      <c r="F61" s="27">
        <v>2840</v>
      </c>
      <c r="G61" s="27">
        <v>600</v>
      </c>
      <c r="H61" s="27">
        <v>300</v>
      </c>
      <c r="I61" s="27">
        <v>4340</v>
      </c>
    </row>
    <row r="62" spans="1:9" x14ac:dyDescent="0.25">
      <c r="A62" t="s">
        <v>160</v>
      </c>
      <c r="B62" t="s">
        <v>161</v>
      </c>
      <c r="C62" t="s">
        <v>37</v>
      </c>
      <c r="D62" s="27">
        <v>230</v>
      </c>
      <c r="E62" s="27">
        <v>370</v>
      </c>
      <c r="F62" s="27">
        <v>2840</v>
      </c>
      <c r="G62" s="27">
        <v>600</v>
      </c>
      <c r="H62" s="27">
        <v>300</v>
      </c>
      <c r="I62" s="27">
        <v>4340</v>
      </c>
    </row>
    <row r="63" spans="1:9" x14ac:dyDescent="0.25">
      <c r="A63" t="s">
        <v>162</v>
      </c>
      <c r="B63" t="s">
        <v>163</v>
      </c>
      <c r="C63" t="s">
        <v>61</v>
      </c>
      <c r="D63" s="27">
        <v>115</v>
      </c>
      <c r="E63" s="27">
        <v>185</v>
      </c>
      <c r="F63" s="27">
        <v>1420</v>
      </c>
      <c r="G63" s="27">
        <v>600</v>
      </c>
      <c r="H63" s="27">
        <v>150</v>
      </c>
      <c r="I63" s="27">
        <v>2470</v>
      </c>
    </row>
    <row r="64" spans="1:9" x14ac:dyDescent="0.25">
      <c r="A64" t="s">
        <v>164</v>
      </c>
      <c r="B64" t="s">
        <v>165</v>
      </c>
      <c r="C64" t="s">
        <v>61</v>
      </c>
      <c r="D64" s="27">
        <v>230</v>
      </c>
      <c r="E64" s="27">
        <v>370</v>
      </c>
      <c r="F64" s="27">
        <v>2840</v>
      </c>
      <c r="G64" s="27">
        <v>600</v>
      </c>
      <c r="H64" s="27">
        <v>300</v>
      </c>
      <c r="I64" s="27">
        <v>4340</v>
      </c>
    </row>
    <row r="65" spans="1:9" x14ac:dyDescent="0.25">
      <c r="A65" t="s">
        <v>166</v>
      </c>
      <c r="B65" t="s">
        <v>167</v>
      </c>
      <c r="C65" t="s">
        <v>37</v>
      </c>
      <c r="D65" s="27">
        <v>115</v>
      </c>
      <c r="E65" s="27">
        <v>185</v>
      </c>
      <c r="F65" s="27">
        <v>1420</v>
      </c>
      <c r="G65" s="27">
        <v>600</v>
      </c>
      <c r="H65" s="27">
        <v>150</v>
      </c>
      <c r="I65" s="27">
        <v>2470</v>
      </c>
    </row>
    <row r="66" spans="1:9" x14ac:dyDescent="0.25">
      <c r="A66" t="s">
        <v>168</v>
      </c>
      <c r="B66" t="s">
        <v>169</v>
      </c>
      <c r="C66" t="s">
        <v>37</v>
      </c>
      <c r="D66" s="27">
        <v>115</v>
      </c>
      <c r="E66" s="27">
        <v>185</v>
      </c>
      <c r="F66" s="27">
        <v>1420</v>
      </c>
      <c r="G66" s="27">
        <v>600</v>
      </c>
      <c r="H66" s="27">
        <v>150</v>
      </c>
      <c r="I66" s="27">
        <v>2470</v>
      </c>
    </row>
    <row r="67" spans="1:9" x14ac:dyDescent="0.25">
      <c r="A67" t="s">
        <v>170</v>
      </c>
      <c r="B67" t="s">
        <v>171</v>
      </c>
      <c r="C67" t="s">
        <v>37</v>
      </c>
      <c r="D67" s="27">
        <v>115</v>
      </c>
      <c r="E67" s="27">
        <v>185</v>
      </c>
      <c r="F67" s="27">
        <v>1420</v>
      </c>
      <c r="G67" s="27">
        <v>600</v>
      </c>
      <c r="H67" s="27">
        <v>150</v>
      </c>
      <c r="I67" s="27">
        <v>2470</v>
      </c>
    </row>
    <row r="68" spans="1:9" x14ac:dyDescent="0.25">
      <c r="A68" t="s">
        <v>172</v>
      </c>
      <c r="B68" t="s">
        <v>173</v>
      </c>
      <c r="C68" t="s">
        <v>37</v>
      </c>
      <c r="D68" s="27">
        <v>115</v>
      </c>
      <c r="E68" s="27">
        <v>185</v>
      </c>
      <c r="F68" s="27">
        <v>1420</v>
      </c>
      <c r="G68" s="27">
        <v>600</v>
      </c>
      <c r="H68" s="27">
        <v>150</v>
      </c>
      <c r="I68" s="27">
        <v>2470</v>
      </c>
    </row>
    <row r="69" spans="1:9" x14ac:dyDescent="0.25">
      <c r="A69" t="s">
        <v>174</v>
      </c>
      <c r="B69" t="s">
        <v>175</v>
      </c>
      <c r="C69" t="s">
        <v>37</v>
      </c>
      <c r="D69" s="27">
        <v>115</v>
      </c>
      <c r="E69" s="27">
        <v>185</v>
      </c>
      <c r="F69" s="27">
        <v>1420</v>
      </c>
      <c r="G69" s="27">
        <v>600</v>
      </c>
      <c r="H69" s="27">
        <v>150</v>
      </c>
      <c r="I69" s="27">
        <v>2470</v>
      </c>
    </row>
    <row r="70" spans="1:9" x14ac:dyDescent="0.25">
      <c r="A70" t="s">
        <v>176</v>
      </c>
      <c r="B70" t="s">
        <v>177</v>
      </c>
      <c r="C70" t="s">
        <v>61</v>
      </c>
      <c r="D70" s="27">
        <v>115</v>
      </c>
      <c r="E70" s="27">
        <v>185</v>
      </c>
      <c r="F70" s="27">
        <v>1420</v>
      </c>
      <c r="G70" s="27">
        <v>600</v>
      </c>
      <c r="H70" s="27">
        <v>150</v>
      </c>
      <c r="I70" s="27">
        <v>2470</v>
      </c>
    </row>
    <row r="71" spans="1:9" x14ac:dyDescent="0.25">
      <c r="A71" t="s">
        <v>178</v>
      </c>
      <c r="B71" t="s">
        <v>179</v>
      </c>
      <c r="C71" t="s">
        <v>37</v>
      </c>
      <c r="D71" s="27">
        <v>115</v>
      </c>
      <c r="E71" s="27">
        <v>185</v>
      </c>
      <c r="F71" s="27">
        <v>1420</v>
      </c>
      <c r="G71" s="27">
        <v>600</v>
      </c>
      <c r="H71" s="27">
        <v>150</v>
      </c>
      <c r="I71" s="27">
        <v>2470</v>
      </c>
    </row>
    <row r="72" spans="1:9" x14ac:dyDescent="0.25">
      <c r="A72" t="s">
        <v>180</v>
      </c>
      <c r="B72" t="s">
        <v>181</v>
      </c>
      <c r="C72" t="s">
        <v>37</v>
      </c>
      <c r="D72" s="27">
        <v>115</v>
      </c>
      <c r="E72" s="27">
        <v>185</v>
      </c>
      <c r="F72" s="27">
        <v>1420</v>
      </c>
      <c r="G72" s="27">
        <v>600</v>
      </c>
      <c r="H72" s="27">
        <v>150</v>
      </c>
      <c r="I72" s="27">
        <v>2470</v>
      </c>
    </row>
    <row r="73" spans="1:9" x14ac:dyDescent="0.25">
      <c r="A73" t="s">
        <v>182</v>
      </c>
      <c r="B73" t="s">
        <v>183</v>
      </c>
      <c r="C73" t="s">
        <v>61</v>
      </c>
      <c r="D73" s="27">
        <v>115</v>
      </c>
      <c r="E73" s="27">
        <v>185</v>
      </c>
      <c r="F73" s="27">
        <v>1420</v>
      </c>
      <c r="G73" s="27">
        <v>600</v>
      </c>
      <c r="H73" s="27">
        <v>150</v>
      </c>
      <c r="I73" s="27">
        <v>2470</v>
      </c>
    </row>
    <row r="74" spans="1:9" x14ac:dyDescent="0.25">
      <c r="A74" t="s">
        <v>184</v>
      </c>
      <c r="B74" t="s">
        <v>185</v>
      </c>
      <c r="C74" t="s">
        <v>35</v>
      </c>
      <c r="D74" s="27">
        <v>115</v>
      </c>
      <c r="E74" s="27">
        <v>185</v>
      </c>
      <c r="F74" s="27">
        <v>1420</v>
      </c>
      <c r="G74" s="27">
        <v>600</v>
      </c>
      <c r="H74" s="27">
        <v>150</v>
      </c>
      <c r="I74" s="27">
        <v>2470</v>
      </c>
    </row>
    <row r="75" spans="1:9" x14ac:dyDescent="0.25">
      <c r="A75" t="s">
        <v>186</v>
      </c>
      <c r="B75" t="s">
        <v>187</v>
      </c>
      <c r="C75" t="s">
        <v>61</v>
      </c>
      <c r="D75" s="27">
        <v>115</v>
      </c>
      <c r="E75" s="27">
        <v>185</v>
      </c>
      <c r="F75" s="27">
        <v>1420</v>
      </c>
      <c r="G75" s="27">
        <v>600</v>
      </c>
      <c r="H75" s="27">
        <v>150</v>
      </c>
      <c r="I75" s="27">
        <v>2470</v>
      </c>
    </row>
    <row r="76" spans="1:9" x14ac:dyDescent="0.25">
      <c r="A76" t="s">
        <v>188</v>
      </c>
      <c r="B76" t="s">
        <v>189</v>
      </c>
      <c r="C76" t="s">
        <v>61</v>
      </c>
      <c r="D76" s="27">
        <v>230</v>
      </c>
      <c r="E76" s="27">
        <v>370</v>
      </c>
      <c r="F76" s="27">
        <v>2840</v>
      </c>
      <c r="G76" s="27">
        <v>600</v>
      </c>
      <c r="H76" s="27">
        <v>300</v>
      </c>
      <c r="I76" s="27">
        <v>4340</v>
      </c>
    </row>
    <row r="77" spans="1:9" x14ac:dyDescent="0.25">
      <c r="A77" t="s">
        <v>190</v>
      </c>
      <c r="B77" t="s">
        <v>191</v>
      </c>
      <c r="C77" t="s">
        <v>35</v>
      </c>
      <c r="D77" s="27">
        <v>115</v>
      </c>
      <c r="E77" s="27">
        <v>185</v>
      </c>
      <c r="F77" s="27">
        <v>1420</v>
      </c>
      <c r="G77" s="27">
        <v>600</v>
      </c>
      <c r="H77" s="27">
        <v>150</v>
      </c>
      <c r="I77" s="27">
        <v>2470</v>
      </c>
    </row>
    <row r="78" spans="1:9" x14ac:dyDescent="0.25">
      <c r="A78" t="s">
        <v>192</v>
      </c>
      <c r="B78" t="s">
        <v>193</v>
      </c>
      <c r="C78" t="s">
        <v>35</v>
      </c>
      <c r="D78" s="27">
        <v>115</v>
      </c>
      <c r="E78" s="27">
        <v>185</v>
      </c>
      <c r="F78" s="27">
        <v>1420</v>
      </c>
      <c r="G78" s="27">
        <v>600</v>
      </c>
      <c r="H78" s="27">
        <v>150</v>
      </c>
      <c r="I78" s="27">
        <v>2470</v>
      </c>
    </row>
    <row r="79" spans="1:9" x14ac:dyDescent="0.25">
      <c r="A79" t="s">
        <v>194</v>
      </c>
      <c r="B79" t="s">
        <v>195</v>
      </c>
      <c r="C79" t="s">
        <v>35</v>
      </c>
      <c r="D79" s="27">
        <v>115</v>
      </c>
      <c r="E79" s="27">
        <v>185</v>
      </c>
      <c r="F79" s="27">
        <v>1420</v>
      </c>
      <c r="G79" s="27">
        <v>600</v>
      </c>
      <c r="H79" s="27">
        <v>150</v>
      </c>
      <c r="I79" s="27">
        <v>2470</v>
      </c>
    </row>
    <row r="80" spans="1:9" x14ac:dyDescent="0.25">
      <c r="A80" t="s">
        <v>196</v>
      </c>
      <c r="B80" t="s">
        <v>197</v>
      </c>
      <c r="C80" t="s">
        <v>61</v>
      </c>
      <c r="D80" s="27">
        <v>115</v>
      </c>
      <c r="E80" s="27">
        <v>185</v>
      </c>
      <c r="F80" s="27">
        <v>1420</v>
      </c>
      <c r="G80" s="27">
        <v>600</v>
      </c>
      <c r="H80" s="27">
        <v>150</v>
      </c>
      <c r="I80" s="27">
        <v>2470</v>
      </c>
    </row>
    <row r="81" spans="1:9" x14ac:dyDescent="0.25">
      <c r="A81" t="s">
        <v>198</v>
      </c>
      <c r="B81" t="s">
        <v>199</v>
      </c>
      <c r="C81" t="s">
        <v>35</v>
      </c>
      <c r="D81" s="27">
        <v>115</v>
      </c>
      <c r="E81" s="27">
        <v>185</v>
      </c>
      <c r="F81" s="27">
        <v>1420</v>
      </c>
      <c r="G81" s="27">
        <v>600</v>
      </c>
      <c r="H81" s="27">
        <v>150</v>
      </c>
      <c r="I81" s="27">
        <v>2470</v>
      </c>
    </row>
    <row r="82" spans="1:9" x14ac:dyDescent="0.25">
      <c r="A82" t="s">
        <v>200</v>
      </c>
      <c r="B82" t="s">
        <v>201</v>
      </c>
      <c r="C82" t="s">
        <v>37</v>
      </c>
      <c r="D82" s="27">
        <v>230</v>
      </c>
      <c r="E82" s="27">
        <v>370</v>
      </c>
      <c r="F82" s="27">
        <v>2840</v>
      </c>
      <c r="G82" s="27">
        <v>600</v>
      </c>
      <c r="H82" s="27">
        <v>300</v>
      </c>
      <c r="I82" s="27">
        <v>4340</v>
      </c>
    </row>
    <row r="83" spans="1:9" x14ac:dyDescent="0.25">
      <c r="A83" t="s">
        <v>202</v>
      </c>
      <c r="B83" t="s">
        <v>203</v>
      </c>
      <c r="C83" t="s">
        <v>35</v>
      </c>
      <c r="D83" s="27">
        <v>115</v>
      </c>
      <c r="E83" s="27">
        <v>185</v>
      </c>
      <c r="F83" s="27">
        <v>1420</v>
      </c>
      <c r="G83" s="27">
        <v>600</v>
      </c>
      <c r="H83" s="27">
        <v>150</v>
      </c>
      <c r="I83" s="27">
        <v>2470</v>
      </c>
    </row>
    <row r="84" spans="1:9" x14ac:dyDescent="0.25">
      <c r="A84" t="s">
        <v>204</v>
      </c>
      <c r="B84" t="s">
        <v>205</v>
      </c>
      <c r="C84" t="s">
        <v>35</v>
      </c>
      <c r="D84" s="27">
        <v>115</v>
      </c>
      <c r="E84" s="27">
        <v>185</v>
      </c>
      <c r="F84" s="27">
        <v>1420</v>
      </c>
      <c r="G84" s="27">
        <v>600</v>
      </c>
      <c r="H84" s="27">
        <v>150</v>
      </c>
      <c r="I84" s="27">
        <v>2470</v>
      </c>
    </row>
    <row r="85" spans="1:9" x14ac:dyDescent="0.25">
      <c r="A85" t="s">
        <v>206</v>
      </c>
      <c r="B85" t="s">
        <v>207</v>
      </c>
      <c r="C85" t="s">
        <v>35</v>
      </c>
      <c r="D85" s="27">
        <v>23</v>
      </c>
      <c r="E85" s="27">
        <v>37</v>
      </c>
      <c r="F85" s="27">
        <v>284</v>
      </c>
      <c r="G85" s="27">
        <v>600</v>
      </c>
      <c r="H85" s="27">
        <v>30</v>
      </c>
      <c r="I85" s="27">
        <v>974</v>
      </c>
    </row>
    <row r="86" spans="1:9" x14ac:dyDescent="0.25">
      <c r="A86" t="s">
        <v>208</v>
      </c>
      <c r="B86" t="s">
        <v>209</v>
      </c>
      <c r="C86" t="s">
        <v>35</v>
      </c>
      <c r="D86" s="27">
        <v>23</v>
      </c>
      <c r="E86" s="27">
        <v>37</v>
      </c>
      <c r="F86" s="27">
        <v>284</v>
      </c>
      <c r="G86" s="27">
        <v>600</v>
      </c>
      <c r="H86" s="27">
        <v>30</v>
      </c>
      <c r="I86" s="27">
        <v>974</v>
      </c>
    </row>
    <row r="87" spans="1:9" x14ac:dyDescent="0.25">
      <c r="A87" t="s">
        <v>210</v>
      </c>
      <c r="B87" t="s">
        <v>211</v>
      </c>
      <c r="C87" t="s">
        <v>35</v>
      </c>
      <c r="D87" s="27">
        <v>23</v>
      </c>
      <c r="E87" s="27">
        <v>37</v>
      </c>
      <c r="F87" s="27">
        <v>284</v>
      </c>
      <c r="G87" s="27">
        <v>600</v>
      </c>
      <c r="H87" s="27">
        <v>30</v>
      </c>
      <c r="I87" s="27">
        <v>974</v>
      </c>
    </row>
    <row r="88" spans="1:9" x14ac:dyDescent="0.25">
      <c r="A88" t="s">
        <v>212</v>
      </c>
      <c r="B88" t="s">
        <v>213</v>
      </c>
      <c r="C88" t="s">
        <v>35</v>
      </c>
      <c r="D88" s="27">
        <v>23</v>
      </c>
      <c r="E88" s="27">
        <v>37</v>
      </c>
      <c r="F88" s="27">
        <v>284</v>
      </c>
      <c r="G88" s="27">
        <v>600</v>
      </c>
      <c r="H88" s="27">
        <v>30</v>
      </c>
      <c r="I88" s="27">
        <v>974</v>
      </c>
    </row>
    <row r="89" spans="1:9" x14ac:dyDescent="0.25">
      <c r="A89" t="s">
        <v>214</v>
      </c>
      <c r="B89" t="s">
        <v>215</v>
      </c>
      <c r="C89" t="s">
        <v>35</v>
      </c>
      <c r="D89" s="27">
        <v>23</v>
      </c>
      <c r="E89" s="27">
        <v>37</v>
      </c>
      <c r="F89" s="27">
        <v>284</v>
      </c>
      <c r="G89" s="27">
        <v>600</v>
      </c>
      <c r="H89" s="27">
        <v>30</v>
      </c>
      <c r="I89" s="27">
        <v>974</v>
      </c>
    </row>
    <row r="90" spans="1:9" x14ac:dyDescent="0.25">
      <c r="A90" t="s">
        <v>216</v>
      </c>
      <c r="B90" t="s">
        <v>217</v>
      </c>
      <c r="C90" t="s">
        <v>35</v>
      </c>
      <c r="D90" s="27">
        <v>115</v>
      </c>
      <c r="E90" s="27">
        <v>185</v>
      </c>
      <c r="F90" s="27">
        <v>1420</v>
      </c>
      <c r="G90" s="27">
        <v>600</v>
      </c>
      <c r="H90" s="27">
        <v>150</v>
      </c>
      <c r="I90" s="27">
        <v>2470</v>
      </c>
    </row>
    <row r="91" spans="1:9" x14ac:dyDescent="0.25">
      <c r="A91" t="s">
        <v>218</v>
      </c>
      <c r="B91" t="s">
        <v>219</v>
      </c>
      <c r="C91" t="s">
        <v>35</v>
      </c>
      <c r="D91" s="27">
        <v>115</v>
      </c>
      <c r="E91" s="27">
        <v>185</v>
      </c>
      <c r="F91" s="27">
        <v>1420</v>
      </c>
      <c r="G91" s="27">
        <v>600</v>
      </c>
      <c r="H91" s="27">
        <v>150</v>
      </c>
      <c r="I91" s="27">
        <v>2470</v>
      </c>
    </row>
    <row r="92" spans="1:9" x14ac:dyDescent="0.25">
      <c r="A92" t="s">
        <v>220</v>
      </c>
      <c r="B92" t="s">
        <v>221</v>
      </c>
      <c r="C92" t="s">
        <v>35</v>
      </c>
      <c r="D92" s="27">
        <v>115</v>
      </c>
      <c r="E92" s="27">
        <v>185</v>
      </c>
      <c r="F92" s="27">
        <v>1420</v>
      </c>
      <c r="G92" s="27">
        <v>600</v>
      </c>
      <c r="H92" s="27">
        <v>150</v>
      </c>
      <c r="I92" s="27">
        <v>2470</v>
      </c>
    </row>
    <row r="93" spans="1:9" x14ac:dyDescent="0.25">
      <c r="A93" t="s">
        <v>222</v>
      </c>
      <c r="B93" t="s">
        <v>223</v>
      </c>
      <c r="C93" t="s">
        <v>37</v>
      </c>
      <c r="D93" s="27">
        <v>115</v>
      </c>
      <c r="E93" s="27">
        <v>185</v>
      </c>
      <c r="F93" s="27">
        <v>1420</v>
      </c>
      <c r="G93" s="27">
        <v>600</v>
      </c>
      <c r="H93" s="27">
        <v>150</v>
      </c>
      <c r="I93" s="27">
        <v>2470</v>
      </c>
    </row>
    <row r="94" spans="1:9" x14ac:dyDescent="0.25">
      <c r="A94" t="s">
        <v>224</v>
      </c>
      <c r="B94" t="s">
        <v>225</v>
      </c>
      <c r="C94" t="s">
        <v>37</v>
      </c>
      <c r="D94" s="27">
        <v>115</v>
      </c>
      <c r="E94" s="27">
        <v>185</v>
      </c>
      <c r="F94" s="27">
        <v>1420</v>
      </c>
      <c r="G94" s="27">
        <v>600</v>
      </c>
      <c r="H94" s="27">
        <v>150</v>
      </c>
      <c r="I94" s="27">
        <v>2470</v>
      </c>
    </row>
    <row r="95" spans="1:9" x14ac:dyDescent="0.25">
      <c r="A95" t="s">
        <v>226</v>
      </c>
      <c r="B95" t="s">
        <v>227</v>
      </c>
      <c r="C95" t="s">
        <v>37</v>
      </c>
      <c r="D95" s="27">
        <v>115</v>
      </c>
      <c r="E95" s="27">
        <v>185</v>
      </c>
      <c r="F95" s="27">
        <v>1420</v>
      </c>
      <c r="G95" s="27">
        <v>600</v>
      </c>
      <c r="H95" s="27">
        <v>150</v>
      </c>
      <c r="I95" s="27">
        <v>2470</v>
      </c>
    </row>
    <row r="96" spans="1:9" x14ac:dyDescent="0.25">
      <c r="A96" t="s">
        <v>228</v>
      </c>
      <c r="B96" t="s">
        <v>229</v>
      </c>
      <c r="C96" t="s">
        <v>37</v>
      </c>
      <c r="D96" s="27">
        <v>115</v>
      </c>
      <c r="E96" s="27">
        <v>185</v>
      </c>
      <c r="F96" s="27">
        <v>1420</v>
      </c>
      <c r="G96" s="27">
        <v>600</v>
      </c>
      <c r="H96" s="27">
        <v>150</v>
      </c>
      <c r="I96" s="27">
        <v>2470</v>
      </c>
    </row>
    <row r="97" spans="1:9" x14ac:dyDescent="0.25">
      <c r="A97" t="s">
        <v>230</v>
      </c>
      <c r="B97" t="s">
        <v>231</v>
      </c>
      <c r="C97" t="s">
        <v>35</v>
      </c>
      <c r="D97" s="27">
        <v>1495</v>
      </c>
      <c r="E97" s="27">
        <v>2405</v>
      </c>
      <c r="F97" s="27">
        <v>18460</v>
      </c>
      <c r="G97" s="27">
        <v>600</v>
      </c>
      <c r="H97" s="27">
        <v>1950</v>
      </c>
      <c r="I97" s="27">
        <v>24910</v>
      </c>
    </row>
    <row r="98" spans="1:9" x14ac:dyDescent="0.25">
      <c r="A98" t="s">
        <v>232</v>
      </c>
      <c r="B98" t="s">
        <v>233</v>
      </c>
      <c r="C98" t="s">
        <v>35</v>
      </c>
      <c r="D98" s="27">
        <v>115</v>
      </c>
      <c r="E98" s="27">
        <v>185</v>
      </c>
      <c r="F98" s="27">
        <v>1420</v>
      </c>
      <c r="G98" s="27">
        <v>600</v>
      </c>
      <c r="H98" s="27">
        <v>150</v>
      </c>
      <c r="I98" s="27">
        <v>2470</v>
      </c>
    </row>
    <row r="99" spans="1:9" x14ac:dyDescent="0.25">
      <c r="A99" t="s">
        <v>234</v>
      </c>
      <c r="B99" t="s">
        <v>235</v>
      </c>
      <c r="C99" t="s">
        <v>35</v>
      </c>
      <c r="D99" s="27">
        <v>115</v>
      </c>
      <c r="E99" s="27">
        <v>185</v>
      </c>
      <c r="F99" s="27">
        <v>1420</v>
      </c>
      <c r="G99" s="27">
        <v>600</v>
      </c>
      <c r="H99" s="27">
        <v>150</v>
      </c>
      <c r="I99" s="27">
        <v>2470</v>
      </c>
    </row>
    <row r="100" spans="1:9" x14ac:dyDescent="0.25">
      <c r="A100" t="s">
        <v>236</v>
      </c>
      <c r="B100" t="s">
        <v>237</v>
      </c>
      <c r="C100" t="s">
        <v>35</v>
      </c>
      <c r="D100" s="27">
        <v>115</v>
      </c>
      <c r="E100" s="27">
        <v>185</v>
      </c>
      <c r="F100" s="27">
        <v>1420</v>
      </c>
      <c r="G100" s="27">
        <v>600</v>
      </c>
      <c r="H100" s="27">
        <v>150</v>
      </c>
      <c r="I100" s="27">
        <v>2470</v>
      </c>
    </row>
    <row r="101" spans="1:9" x14ac:dyDescent="0.25">
      <c r="A101" t="s">
        <v>238</v>
      </c>
      <c r="B101" t="s">
        <v>239</v>
      </c>
      <c r="C101" t="s">
        <v>35</v>
      </c>
      <c r="D101" s="27">
        <v>115</v>
      </c>
      <c r="E101" s="27">
        <v>185</v>
      </c>
      <c r="F101" s="27">
        <v>1420</v>
      </c>
      <c r="G101" s="27">
        <v>600</v>
      </c>
      <c r="H101" s="27">
        <v>150</v>
      </c>
      <c r="I101" s="27">
        <v>2470</v>
      </c>
    </row>
    <row r="102" spans="1:9" x14ac:dyDescent="0.25">
      <c r="A102" t="s">
        <v>240</v>
      </c>
      <c r="B102" t="s">
        <v>241</v>
      </c>
      <c r="C102" t="s">
        <v>35</v>
      </c>
      <c r="D102" s="27">
        <v>115</v>
      </c>
      <c r="E102" s="27">
        <v>185</v>
      </c>
      <c r="F102" s="27">
        <v>1420</v>
      </c>
      <c r="G102" s="27">
        <v>600</v>
      </c>
      <c r="H102" s="27">
        <v>150</v>
      </c>
      <c r="I102" s="27">
        <v>2470</v>
      </c>
    </row>
    <row r="103" spans="1:9" x14ac:dyDescent="0.25">
      <c r="A103" t="s">
        <v>242</v>
      </c>
      <c r="B103" t="s">
        <v>243</v>
      </c>
      <c r="C103" t="s">
        <v>35</v>
      </c>
      <c r="D103" s="27">
        <v>115</v>
      </c>
      <c r="E103" s="27">
        <v>185</v>
      </c>
      <c r="F103" s="27">
        <v>1420</v>
      </c>
      <c r="G103" s="27">
        <v>600</v>
      </c>
      <c r="H103" s="27">
        <v>150</v>
      </c>
      <c r="I103" s="27">
        <v>2470</v>
      </c>
    </row>
    <row r="104" spans="1:9" x14ac:dyDescent="0.25">
      <c r="A104" t="s">
        <v>244</v>
      </c>
      <c r="B104" t="s">
        <v>245</v>
      </c>
      <c r="C104" t="s">
        <v>35</v>
      </c>
      <c r="D104" s="27">
        <v>115</v>
      </c>
      <c r="E104" s="27">
        <v>185</v>
      </c>
      <c r="F104" s="27">
        <v>1420</v>
      </c>
      <c r="G104" s="27">
        <v>600</v>
      </c>
      <c r="H104" s="27">
        <v>150</v>
      </c>
      <c r="I104" s="27">
        <v>2470</v>
      </c>
    </row>
    <row r="105" spans="1:9" x14ac:dyDescent="0.25">
      <c r="A105" t="s">
        <v>246</v>
      </c>
      <c r="B105" t="s">
        <v>247</v>
      </c>
      <c r="C105" t="s">
        <v>35</v>
      </c>
      <c r="D105" s="27">
        <v>115</v>
      </c>
      <c r="E105" s="27">
        <v>185</v>
      </c>
      <c r="F105" s="27">
        <v>1420</v>
      </c>
      <c r="G105" s="27">
        <v>600</v>
      </c>
      <c r="H105" s="27">
        <v>150</v>
      </c>
      <c r="I105" s="27">
        <v>2470</v>
      </c>
    </row>
    <row r="106" spans="1:9" x14ac:dyDescent="0.25">
      <c r="A106" t="s">
        <v>248</v>
      </c>
      <c r="B106" t="s">
        <v>249</v>
      </c>
      <c r="C106" t="s">
        <v>35</v>
      </c>
      <c r="D106" s="27">
        <v>115</v>
      </c>
      <c r="E106" s="27">
        <v>185</v>
      </c>
      <c r="F106" s="27">
        <v>1420</v>
      </c>
      <c r="G106" s="27">
        <v>600</v>
      </c>
      <c r="H106" s="27">
        <v>150</v>
      </c>
      <c r="I106" s="27">
        <v>2470</v>
      </c>
    </row>
    <row r="107" spans="1:9" x14ac:dyDescent="0.25">
      <c r="A107" t="s">
        <v>250</v>
      </c>
      <c r="B107" t="s">
        <v>251</v>
      </c>
      <c r="C107" t="s">
        <v>35</v>
      </c>
      <c r="D107" s="27">
        <v>115</v>
      </c>
      <c r="E107" s="27">
        <v>185</v>
      </c>
      <c r="F107" s="27">
        <v>1420</v>
      </c>
      <c r="G107" s="27">
        <v>600</v>
      </c>
      <c r="H107" s="27">
        <v>150</v>
      </c>
      <c r="I107" s="27">
        <v>2470</v>
      </c>
    </row>
    <row r="108" spans="1:9" x14ac:dyDescent="0.25">
      <c r="A108" t="s">
        <v>252</v>
      </c>
      <c r="B108" t="s">
        <v>253</v>
      </c>
      <c r="C108" t="s">
        <v>35</v>
      </c>
      <c r="D108" s="27">
        <v>115</v>
      </c>
      <c r="E108" s="27">
        <v>185</v>
      </c>
      <c r="F108" s="27">
        <v>1420</v>
      </c>
      <c r="G108" s="27">
        <v>600</v>
      </c>
      <c r="H108" s="27">
        <v>150</v>
      </c>
      <c r="I108" s="27">
        <v>2470</v>
      </c>
    </row>
    <row r="109" spans="1:9" x14ac:dyDescent="0.25">
      <c r="A109" t="s">
        <v>254</v>
      </c>
      <c r="B109" t="s">
        <v>255</v>
      </c>
      <c r="C109" t="s">
        <v>35</v>
      </c>
      <c r="D109" s="27">
        <v>115</v>
      </c>
      <c r="E109" s="27">
        <v>185</v>
      </c>
      <c r="F109" s="27">
        <v>1420</v>
      </c>
      <c r="G109" s="27">
        <v>600</v>
      </c>
      <c r="H109" s="27">
        <v>150</v>
      </c>
      <c r="I109" s="27">
        <v>2470</v>
      </c>
    </row>
    <row r="110" spans="1:9" x14ac:dyDescent="0.25">
      <c r="A110" t="s">
        <v>256</v>
      </c>
      <c r="B110" t="s">
        <v>257</v>
      </c>
      <c r="C110" t="s">
        <v>35</v>
      </c>
      <c r="D110" s="27">
        <v>115</v>
      </c>
      <c r="E110" s="27">
        <v>185</v>
      </c>
      <c r="F110" s="27">
        <v>1420</v>
      </c>
      <c r="G110" s="27">
        <v>600</v>
      </c>
      <c r="H110" s="27">
        <v>150</v>
      </c>
      <c r="I110" s="27">
        <v>2470</v>
      </c>
    </row>
    <row r="111" spans="1:9" x14ac:dyDescent="0.25">
      <c r="A111" t="s">
        <v>258</v>
      </c>
      <c r="B111" t="s">
        <v>259</v>
      </c>
      <c r="C111" t="s">
        <v>37</v>
      </c>
      <c r="D111" s="27">
        <v>230</v>
      </c>
      <c r="E111" s="27">
        <v>370</v>
      </c>
      <c r="F111" s="27">
        <v>2840</v>
      </c>
      <c r="G111" s="27">
        <v>600</v>
      </c>
      <c r="H111" s="27">
        <v>300</v>
      </c>
      <c r="I111" s="27">
        <v>4340</v>
      </c>
    </row>
    <row r="112" spans="1:9" x14ac:dyDescent="0.25">
      <c r="A112" t="s">
        <v>260</v>
      </c>
      <c r="B112" t="s">
        <v>261</v>
      </c>
      <c r="C112" t="s">
        <v>37</v>
      </c>
      <c r="D112" s="27">
        <v>172.5</v>
      </c>
      <c r="E112" s="27">
        <v>277.5</v>
      </c>
      <c r="F112" s="27">
        <v>2130</v>
      </c>
      <c r="G112" s="27">
        <v>600</v>
      </c>
      <c r="H112" s="27">
        <v>225</v>
      </c>
      <c r="I112" s="27">
        <v>3405</v>
      </c>
    </row>
    <row r="113" spans="1:9" x14ac:dyDescent="0.25">
      <c r="A113" t="s">
        <v>262</v>
      </c>
      <c r="B113" t="s">
        <v>263</v>
      </c>
      <c r="C113" t="s">
        <v>37</v>
      </c>
      <c r="D113" s="27">
        <v>57.5</v>
      </c>
      <c r="E113" s="27">
        <v>92.5</v>
      </c>
      <c r="F113" s="27">
        <v>710</v>
      </c>
      <c r="G113" s="27">
        <v>600</v>
      </c>
      <c r="H113" s="27">
        <v>75</v>
      </c>
      <c r="I113" s="27">
        <v>1535</v>
      </c>
    </row>
    <row r="114" spans="1:9" x14ac:dyDescent="0.25">
      <c r="A114" t="s">
        <v>264</v>
      </c>
      <c r="B114" t="s">
        <v>265</v>
      </c>
      <c r="C114" t="s">
        <v>35</v>
      </c>
      <c r="D114" s="27">
        <v>115</v>
      </c>
      <c r="E114" s="27">
        <v>185</v>
      </c>
      <c r="F114" s="27">
        <v>1420</v>
      </c>
      <c r="G114" s="27">
        <v>600</v>
      </c>
      <c r="H114" s="27">
        <v>150</v>
      </c>
      <c r="I114" s="27">
        <v>2470</v>
      </c>
    </row>
    <row r="115" spans="1:9" x14ac:dyDescent="0.25">
      <c r="A115" t="s">
        <v>266</v>
      </c>
      <c r="B115" t="s">
        <v>267</v>
      </c>
      <c r="C115" t="s">
        <v>35</v>
      </c>
      <c r="D115" s="27">
        <v>115</v>
      </c>
      <c r="E115" s="27">
        <v>185</v>
      </c>
      <c r="F115" s="27">
        <v>1420</v>
      </c>
      <c r="G115" s="27">
        <v>600</v>
      </c>
      <c r="H115" s="27">
        <v>150</v>
      </c>
      <c r="I115" s="27">
        <v>2470</v>
      </c>
    </row>
    <row r="116" spans="1:9" x14ac:dyDescent="0.25">
      <c r="A116" t="s">
        <v>268</v>
      </c>
      <c r="B116" t="s">
        <v>269</v>
      </c>
      <c r="C116" t="s">
        <v>35</v>
      </c>
      <c r="D116" s="27">
        <v>115</v>
      </c>
      <c r="E116" s="27">
        <v>185</v>
      </c>
      <c r="F116" s="27">
        <v>1420</v>
      </c>
      <c r="G116" s="27">
        <v>600</v>
      </c>
      <c r="H116" s="27">
        <v>150</v>
      </c>
      <c r="I116" s="27">
        <v>2470</v>
      </c>
    </row>
    <row r="117" spans="1:9" x14ac:dyDescent="0.25">
      <c r="A117" t="s">
        <v>270</v>
      </c>
      <c r="B117" t="s">
        <v>271</v>
      </c>
      <c r="C117" t="s">
        <v>35</v>
      </c>
      <c r="D117" s="27">
        <v>115</v>
      </c>
      <c r="E117" s="27">
        <v>185</v>
      </c>
      <c r="F117" s="27">
        <v>1420</v>
      </c>
      <c r="G117" s="27">
        <v>600</v>
      </c>
      <c r="H117" s="27">
        <v>150</v>
      </c>
      <c r="I117" s="27">
        <v>2470</v>
      </c>
    </row>
    <row r="118" spans="1:9" x14ac:dyDescent="0.25">
      <c r="A118" t="s">
        <v>272</v>
      </c>
      <c r="B118" t="s">
        <v>273</v>
      </c>
      <c r="C118" t="s">
        <v>35</v>
      </c>
      <c r="D118" s="27">
        <v>115</v>
      </c>
      <c r="E118" s="27">
        <v>185</v>
      </c>
      <c r="F118" s="27">
        <v>1420</v>
      </c>
      <c r="G118" s="27">
        <v>600</v>
      </c>
      <c r="H118" s="27">
        <v>150</v>
      </c>
      <c r="I118" s="27">
        <v>2470</v>
      </c>
    </row>
    <row r="119" spans="1:9" x14ac:dyDescent="0.25">
      <c r="A119" t="s">
        <v>274</v>
      </c>
      <c r="B119" t="s">
        <v>275</v>
      </c>
      <c r="C119" t="s">
        <v>35</v>
      </c>
      <c r="D119" s="27">
        <v>115</v>
      </c>
      <c r="E119" s="27">
        <v>185</v>
      </c>
      <c r="F119" s="27">
        <v>1420</v>
      </c>
      <c r="G119" s="27">
        <v>600</v>
      </c>
      <c r="H119" s="27">
        <v>150</v>
      </c>
      <c r="I119" s="27">
        <v>2470</v>
      </c>
    </row>
    <row r="120" spans="1:9" x14ac:dyDescent="0.25">
      <c r="A120" t="s">
        <v>276</v>
      </c>
      <c r="B120" t="s">
        <v>277</v>
      </c>
      <c r="C120" t="s">
        <v>35</v>
      </c>
      <c r="D120" s="27">
        <v>115</v>
      </c>
      <c r="E120" s="27">
        <v>185</v>
      </c>
      <c r="F120" s="27">
        <v>1420</v>
      </c>
      <c r="G120" s="27">
        <v>600</v>
      </c>
      <c r="H120" s="27">
        <v>150</v>
      </c>
      <c r="I120" s="27">
        <v>2470</v>
      </c>
    </row>
    <row r="121" spans="1:9" x14ac:dyDescent="0.25">
      <c r="A121" t="s">
        <v>278</v>
      </c>
      <c r="B121" t="s">
        <v>279</v>
      </c>
      <c r="C121" t="s">
        <v>35</v>
      </c>
      <c r="D121" s="27">
        <v>115</v>
      </c>
      <c r="E121" s="27">
        <v>185</v>
      </c>
      <c r="F121" s="27">
        <v>1420</v>
      </c>
      <c r="G121" s="27">
        <v>600</v>
      </c>
      <c r="H121" s="27">
        <v>150</v>
      </c>
      <c r="I121" s="27">
        <v>2470</v>
      </c>
    </row>
    <row r="122" spans="1:9" x14ac:dyDescent="0.25">
      <c r="A122" t="s">
        <v>280</v>
      </c>
      <c r="B122" t="s">
        <v>281</v>
      </c>
      <c r="C122" t="s">
        <v>35</v>
      </c>
      <c r="D122" s="27">
        <v>115</v>
      </c>
      <c r="E122" s="27">
        <v>185</v>
      </c>
      <c r="F122" s="27">
        <v>1420</v>
      </c>
      <c r="G122" s="27">
        <v>600</v>
      </c>
      <c r="H122" s="27">
        <v>150</v>
      </c>
      <c r="I122" s="27">
        <v>2470</v>
      </c>
    </row>
    <row r="123" spans="1:9" x14ac:dyDescent="0.25">
      <c r="A123" t="s">
        <v>282</v>
      </c>
      <c r="B123" t="s">
        <v>283</v>
      </c>
      <c r="C123" t="s">
        <v>35</v>
      </c>
      <c r="D123" s="27">
        <v>115</v>
      </c>
      <c r="E123" s="27">
        <v>185</v>
      </c>
      <c r="F123" s="27">
        <v>1420</v>
      </c>
      <c r="G123" s="27">
        <v>600</v>
      </c>
      <c r="H123" s="27">
        <v>150</v>
      </c>
      <c r="I123" s="27">
        <v>2470</v>
      </c>
    </row>
    <row r="124" spans="1:9" x14ac:dyDescent="0.25">
      <c r="A124" t="s">
        <v>284</v>
      </c>
      <c r="B124" t="s">
        <v>285</v>
      </c>
      <c r="C124" t="s">
        <v>35</v>
      </c>
      <c r="D124" s="27">
        <v>115</v>
      </c>
      <c r="E124" s="27">
        <v>185</v>
      </c>
      <c r="F124" s="27">
        <v>1420</v>
      </c>
      <c r="G124" s="27">
        <v>600</v>
      </c>
      <c r="H124" s="27">
        <v>150</v>
      </c>
      <c r="I124" s="27">
        <v>2470</v>
      </c>
    </row>
    <row r="125" spans="1:9" x14ac:dyDescent="0.25">
      <c r="A125" t="s">
        <v>286</v>
      </c>
      <c r="B125" t="s">
        <v>287</v>
      </c>
      <c r="C125" t="s">
        <v>35</v>
      </c>
      <c r="D125" s="27">
        <v>115</v>
      </c>
      <c r="E125" s="27">
        <v>185</v>
      </c>
      <c r="F125" s="27">
        <v>1420</v>
      </c>
      <c r="G125" s="27">
        <v>600</v>
      </c>
      <c r="H125" s="27">
        <v>150</v>
      </c>
      <c r="I125" s="27">
        <v>2470</v>
      </c>
    </row>
    <row r="126" spans="1:9" x14ac:dyDescent="0.25">
      <c r="A126" t="s">
        <v>288</v>
      </c>
      <c r="B126" t="s">
        <v>289</v>
      </c>
      <c r="C126" t="s">
        <v>35</v>
      </c>
      <c r="D126" s="27">
        <v>115</v>
      </c>
      <c r="E126" s="27">
        <v>185</v>
      </c>
      <c r="F126" s="27">
        <v>1420</v>
      </c>
      <c r="G126" s="27">
        <v>600</v>
      </c>
      <c r="H126" s="27">
        <v>150</v>
      </c>
      <c r="I126" s="27">
        <v>2470</v>
      </c>
    </row>
    <row r="127" spans="1:9" x14ac:dyDescent="0.25">
      <c r="A127" t="s">
        <v>38</v>
      </c>
      <c r="D127" s="27">
        <v>17595</v>
      </c>
      <c r="E127" s="27">
        <v>28305</v>
      </c>
      <c r="F127" s="27">
        <v>217260</v>
      </c>
      <c r="G127" s="27">
        <v>72000</v>
      </c>
      <c r="H127" s="27">
        <v>22950</v>
      </c>
      <c r="I127" s="27">
        <v>358110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2025-08-07T20:58:34Z</dcterms:modified>
</cp:coreProperties>
</file>