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COSCO SHIPPING CHANG QING - V.29\VITORIA\"/>
    </mc:Choice>
  </mc:AlternateContent>
  <xr:revisionPtr revIDLastSave="0" documentId="13_ncr:1_{C5F9ADF6-83C2-4090-AF34-C5847D41290C}" xr6:coauthVersionLast="47" xr6:coauthVersionMax="47" xr10:uidLastSave="{00000000-0000-0000-0000-000000000000}"/>
  <workbookProtection workbookAlgorithmName="SHA-512" workbookHashValue="veWQfJnc0wFBRvSjW17ikpkLQOzeWTer8Q+qFSU5nZZ28j+DaUfDUAYr4+hdwdk/Eu5S7kwpnpAmi+3Bxg/EiA==" workbookSaltValue="zmzRcMNB+3va1mf7tVYe7g==" workbookSpinCount="100000" lockStructure="1"/>
  <bookViews>
    <workbookView xWindow="-108" yWindow="-108" windowWidth="23256" windowHeight="12456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<sst xmlns="http://schemas.openxmlformats.org/spreadsheetml/2006/main" count="252" uniqueCount="173">
  <si>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</si>
  <si>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</si>
  <si>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</si>
  <si>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</si>
  <si>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</si>
  <si>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</si>
  <si>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</si>
  <si>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</si>
  <si>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</si>
  <si>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</si>
  <si>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</si>
  <si>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</si>
  <si>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</si>
  <si>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</si>
  <si>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</si>
  <si>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</si>
  <si>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</si>
  <si>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</si>
  <si>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</si>
  <si>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</si>
  <si>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</si>
  <si>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</si>
  <si>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</si>
  <si>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</si>
  <si>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</si>
  <si>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</si>
  <si>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</si>
  <si>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</si>
  <si>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</si>
  <si>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</si>
  <si>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</si>
  <si>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</si>
  <si>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</si>
  <si>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</si>
  <si>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</si>
  <si>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</si>
  <si>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CE Mercante</t>
  </si>
  <si>
    <t>CSC07860V00200</t>
  </si>
  <si>
    <t>122505179898261 </t>
  </si>
  <si>
    <t>NANSHA</t>
  </si>
  <si>
    <t>CSC07860V00300</t>
  </si>
  <si>
    <t>122505179898342 </t>
  </si>
  <si>
    <t>CSC07860V00400</t>
  </si>
  <si>
    <t>122505179898423 </t>
  </si>
  <si>
    <t>CSC07860V00500</t>
  </si>
  <si>
    <t>122505179898504 </t>
  </si>
  <si>
    <t>CSC07860V00600</t>
  </si>
  <si>
    <t>122505179898695 </t>
  </si>
  <si>
    <t>CSC07860V00700</t>
  </si>
  <si>
    <t>122505179898776 </t>
  </si>
  <si>
    <t>CSC07860V00800</t>
  </si>
  <si>
    <t>122505179898857 </t>
  </si>
  <si>
    <t>CSC45280700B00</t>
  </si>
  <si>
    <t>122505179898938 </t>
  </si>
  <si>
    <t>CSC45280700C00</t>
  </si>
  <si>
    <t>122505179899071 </t>
  </si>
  <si>
    <t>CSC45280700D00</t>
  </si>
  <si>
    <t>122505179899152 </t>
  </si>
  <si>
    <t>CSC45280700E00</t>
  </si>
  <si>
    <t>122505179899233 </t>
  </si>
  <si>
    <t>CSC45280700F00</t>
  </si>
  <si>
    <t>122505179899314 </t>
  </si>
  <si>
    <t>CSC45280700G00</t>
  </si>
  <si>
    <t>122505179899403 </t>
  </si>
  <si>
    <t>CSC45280700H00</t>
  </si>
  <si>
    <t>122505179899586 </t>
  </si>
  <si>
    <t>CSC45280700J00</t>
  </si>
  <si>
    <t>122505179899667 </t>
  </si>
  <si>
    <t>CSC45280700Z00</t>
  </si>
  <si>
    <t>122505179899748 </t>
  </si>
  <si>
    <t>CSC45280701000</t>
  </si>
  <si>
    <t>122505179901157 </t>
  </si>
  <si>
    <t>CSC45280701100</t>
  </si>
  <si>
    <t>122505179901238 </t>
  </si>
  <si>
    <t>CSC45280701200</t>
  </si>
  <si>
    <t>122505179901319 </t>
  </si>
  <si>
    <t>CSC45280701300</t>
  </si>
  <si>
    <t>122505179901408 </t>
  </si>
  <si>
    <t>CSC45280701500</t>
  </si>
  <si>
    <t>122505179901580 </t>
  </si>
  <si>
    <t>CSC45280701600</t>
  </si>
  <si>
    <t>122505179901661 </t>
  </si>
  <si>
    <t>CSC45280701700</t>
  </si>
  <si>
    <t>122505179901742 </t>
  </si>
  <si>
    <t>CSC45280701800</t>
  </si>
  <si>
    <t>122505179901823 </t>
  </si>
  <si>
    <t>CSC45280701900</t>
  </si>
  <si>
    <t>122505179901904 </t>
  </si>
  <si>
    <t>CSC45280701A00</t>
  </si>
  <si>
    <t>122505179899829 </t>
  </si>
  <si>
    <t>CSC45280701B00</t>
  </si>
  <si>
    <t>122505179899900 </t>
  </si>
  <si>
    <t>CSC45280701C00</t>
  </si>
  <si>
    <t>122505179900002 </t>
  </si>
  <si>
    <t>CSC45280701D00</t>
  </si>
  <si>
    <t>122505179900185 </t>
  </si>
  <si>
    <t>CSC45280701E00</t>
  </si>
  <si>
    <t>122505179900266 </t>
  </si>
  <si>
    <t>CSC45280701F00</t>
  </si>
  <si>
    <t>122505179900347 </t>
  </si>
  <si>
    <t>CSC45280701P00</t>
  </si>
  <si>
    <t>122505179900428 </t>
  </si>
  <si>
    <t>CSC45280701S00</t>
  </si>
  <si>
    <t>122505179900509 </t>
  </si>
  <si>
    <t>CSC45280701V00</t>
  </si>
  <si>
    <t>122505179900690 </t>
  </si>
  <si>
    <t>CSC45280702000</t>
  </si>
  <si>
    <t>122505179902048 </t>
  </si>
  <si>
    <t>CSC45280702800</t>
  </si>
  <si>
    <t>122505179902129 </t>
  </si>
  <si>
    <t>CSC45280702900</t>
  </si>
  <si>
    <t>122505179902200 </t>
  </si>
  <si>
    <t>CSC45280702C00</t>
  </si>
  <si>
    <t>122505179900770 </t>
  </si>
  <si>
    <t>CSC45280702E00</t>
  </si>
  <si>
    <t>122505179900851 </t>
  </si>
  <si>
    <t>CSC45280702F00</t>
  </si>
  <si>
    <t>122505179900932 </t>
  </si>
  <si>
    <t>CSC45380302100</t>
  </si>
  <si>
    <t>122505179902390 </t>
  </si>
  <si>
    <t>CSC45380302700</t>
  </si>
  <si>
    <t>122505179902471 </t>
  </si>
  <si>
    <t>CSC45380302H00</t>
  </si>
  <si>
    <t>122505179901076 </t>
  </si>
  <si>
    <t>CSC07860V00900</t>
  </si>
  <si>
    <t>122505179902552 </t>
  </si>
  <si>
    <t>CSC45260800L01</t>
  </si>
  <si>
    <t>122505179902714 </t>
  </si>
  <si>
    <t>CSC45260800L02</t>
  </si>
  <si>
    <t>122505179902803 </t>
  </si>
  <si>
    <t>CSC45260800L03</t>
  </si>
  <si>
    <t>122505179902986 </t>
  </si>
  <si>
    <t>CSC45280700N00</t>
  </si>
  <si>
    <t>122505179674231 </t>
  </si>
  <si>
    <t>NINGBO</t>
  </si>
  <si>
    <t>CSC45280700K00</t>
  </si>
  <si>
    <t>122505179674312 </t>
  </si>
  <si>
    <t>CSC45280700L00</t>
  </si>
  <si>
    <t>122505179674401 </t>
  </si>
  <si>
    <t>CSC45280700P00</t>
  </si>
  <si>
    <t>122505179674584 </t>
  </si>
  <si>
    <t>CSC45280700S00</t>
  </si>
  <si>
    <t>122505179674665 </t>
  </si>
  <si>
    <t>CSC45280700T00</t>
  </si>
  <si>
    <t>122505179674746 </t>
  </si>
  <si>
    <t>CSC45280700U00</t>
  </si>
  <si>
    <t>122505179674827 </t>
  </si>
  <si>
    <t>CSC45280701400</t>
  </si>
  <si>
    <t>122505179675475 </t>
  </si>
  <si>
    <t>CSC45280701K00</t>
  </si>
  <si>
    <t>122505179674908 </t>
  </si>
  <si>
    <t>CSC45280701M00</t>
  </si>
  <si>
    <t>122505179675041 </t>
  </si>
  <si>
    <t>CSC45280701N00</t>
  </si>
  <si>
    <t>122505179675122 </t>
  </si>
  <si>
    <t>CSC45280701R00</t>
  </si>
  <si>
    <t>122505179675203 </t>
  </si>
  <si>
    <t>CSC45280701Y00</t>
  </si>
  <si>
    <t>122505179675394 </t>
  </si>
  <si>
    <t>CSC07860V00100</t>
  </si>
  <si>
    <t>122505179675556 </t>
  </si>
  <si>
    <t>CSC45260801C00</t>
  </si>
  <si>
    <t>122505178662019 </t>
  </si>
  <si>
    <t>CSC45260801C01</t>
  </si>
  <si>
    <t>122505178662108 </t>
  </si>
  <si>
    <t>CSC45260801C02</t>
  </si>
  <si>
    <t>122505178662280 </t>
  </si>
  <si>
    <t>CSC45260801C03</t>
  </si>
  <si>
    <t>122505178662361 </t>
  </si>
  <si>
    <t>CSC45260800L00</t>
  </si>
  <si>
    <t>122505179902633 </t>
  </si>
  <si>
    <t>Taxas Locais</t>
  </si>
  <si>
    <t xml:space="preserve"> C.S. CHANG QING V.29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</si>
</sst>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K6" sqref="K6"/>
    </sheetView>
  </sheetViews>
  <sheetFormatPr defaultRowHeight="14.4" x14ac:dyDescent="0.3"/>
  <cols>
    <col min="1" max="1" width="6.6640625" customWidth="1"/>
    <col min="2" max="2" width="16.33203125" style="9" bestFit="1" customWidth="1"/>
    <col min="3" max="3" width="18.88671875" style="8" bestFit="1" customWidth="1"/>
    <col min="4" max="4" width="12.5546875" style="8" customWidth="1"/>
    <col min="5" max="5" width="11" style="8" customWidth="1"/>
    <col min="6" max="6" width="12.5546875" style="8" bestFit="1" customWidth="1"/>
    <col min="7" max="7" width="11.6640625" style="8" bestFit="1" customWidth="1"/>
    <col min="8" max="8" width="10.6640625" style="8" bestFit="1" customWidth="1"/>
    <col min="9" max="9" width="14" style="8" bestFit="1" customWidth="1"/>
    <col min="10" max="10" width="14.5546875" style="8" customWidth="1"/>
    <col min="11" max="11" width="7.44140625" customWidth="1"/>
    <col min="12" max="12" width="22.44140625" customWidth="1"/>
    <col min="13" max="13" width="14.88671875" bestFit="1" customWidth="1"/>
    <col min="14" max="14" width="22.109375" customWidth="1"/>
    <col min="36" max="36" width="15.88671875" customWidth="1"/>
  </cols>
  <sheetData>
    <row r="9" spans="2:36" x14ac:dyDescent="0.3">
      <c r="B9" s="6" t="s">
        <v>0</v>
      </c>
      <c r="C9" s="14" t="s">
        <v>172</v>
      </c>
      <c r="D9" s="14"/>
      <c r="E9" s="14"/>
      <c r="F9" s="14"/>
      <c r="G9" s="14"/>
      <c r="H9" s="14"/>
    </row>
    <row r="10" spans="2:36" x14ac:dyDescent="0.3">
      <c r="B10" s="18" t="s">
        <v>34</v>
      </c>
      <c r="C10" s="3">
        <v>45839</v>
      </c>
      <c r="D10" s="7"/>
      <c r="E10" s="7"/>
      <c r="F10" s="7"/>
      <c r="G10" s="7"/>
      <c r="H10" s="7"/>
      <c r="I10" s="7"/>
    </row>
    <row r="11" spans="2:36" ht="15" thickBot="1" x14ac:dyDescent="0.35"/>
    <row r="12" spans="2:36" x14ac:dyDescent="0.3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7" t="s">
        <v>3</v>
      </c>
      <c r="M12" s="38"/>
      <c r="N12" s="39"/>
    </row>
    <row r="13" spans="2:36" ht="15.75" customHeight="1" x14ac:dyDescent="0.3">
      <c r="B13" s="26"/>
      <c r="C13" s="10" t="str">
        <f>IFERROR(VLOOKUP(INFO!B13,Planilha4!$A$1:$I$68,2,0)," ")</f>
        <v xml:space="preserve"> </v>
      </c>
      <c r="D13" s="10" t="str">
        <f>IFERROR(VLOOKUP(INFO!B13,Planilha4!$A$1:$I$68,3,0)," ")</f>
        <v xml:space="preserve"> </v>
      </c>
      <c r="E13" s="11" t="str">
        <f>IFERROR(VLOOKUP(INFO!B13,Planilha4!$A$1:$I$68,4,0)," ")</f>
        <v xml:space="preserve"> </v>
      </c>
      <c r="F13" s="11" t="str">
        <f>IFERROR(VLOOKUP(INFO!B13,Planilha4!$A$1:$I$68,5,0)," ")</f>
        <v xml:space="preserve"> </v>
      </c>
      <c r="G13" s="11" t="str">
        <f>IFERROR(VLOOKUP(INFO!B13,Planilha4!$A$1:$I$68,6,0)," ")</f>
        <v xml:space="preserve"> </v>
      </c>
      <c r="H13" s="11" t="str">
        <f>IFERROR(VLOOKUP(INFO!B13,Planilha4!$A$1:$I$68,7,0)," ")</f>
        <v xml:space="preserve"> </v>
      </c>
      <c r="I13" s="11" t="str">
        <f>IFERROR(VLOOKUP(INFO!B13,Planilha4!$A$1:$I$68,8,0)," ")</f>
        <v xml:space="preserve"> </v>
      </c>
      <c r="J13" s="11" t="str">
        <f>IFERROR(VLOOKUP(INFO!B13,Planilha4!$A$1:$I$68,9,0),"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3">
      <c r="B14" s="26"/>
      <c r="C14" s="10" t="str">
        <f>IFERROR(VLOOKUP(INFO!B14,Planilha4!$A$1:$I$68,2,0)," ")</f>
        <v xml:space="preserve"> </v>
      </c>
      <c r="D14" s="10" t="str">
        <f>IFERROR(VLOOKUP(INFO!B14,Planilha4!$A$1:$I$68,3,0)," ")</f>
        <v xml:space="preserve"> </v>
      </c>
      <c r="E14" s="11" t="str">
        <f>IFERROR(VLOOKUP(INFO!B14,Planilha4!$A$1:$I$68,4,0)," ")</f>
        <v xml:space="preserve"> </v>
      </c>
      <c r="F14" s="11" t="str">
        <f>IFERROR(VLOOKUP(INFO!B14,Planilha4!$A$1:$I$68,5,0)," ")</f>
        <v xml:space="preserve"> </v>
      </c>
      <c r="G14" s="11" t="str">
        <f>IFERROR(VLOOKUP(INFO!B14,Planilha4!$A$1:$I$68,6,0)," ")</f>
        <v xml:space="preserve"> </v>
      </c>
      <c r="H14" s="11" t="str">
        <f>IFERROR(VLOOKUP(INFO!B14,Planilha4!$A$1:$I$68,7,0)," ")</f>
        <v xml:space="preserve"> </v>
      </c>
      <c r="I14" s="11" t="str">
        <f>IFERROR(VLOOKUP(INFO!B14,Planilha4!$A$1:$I$68,8,0)," ")</f>
        <v xml:space="preserve"> </v>
      </c>
      <c r="J14" s="11" t="str">
        <f>IFERROR(VLOOKUP(INFO!B14,Planilha4!$A$1:$I$68,9,0),"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3">
      <c r="B15" s="26"/>
      <c r="C15" s="10" t="str">
        <f>IFERROR(VLOOKUP(INFO!B15,Planilha4!$A$1:$I$68,2,0)," ")</f>
        <v xml:space="preserve"> </v>
      </c>
      <c r="D15" s="10" t="str">
        <f>IFERROR(VLOOKUP(INFO!B15,Planilha4!$A$1:$I$68,3,0)," ")</f>
        <v xml:space="preserve"> </v>
      </c>
      <c r="E15" s="11" t="str">
        <f>IFERROR(VLOOKUP(INFO!B15,Planilha4!$A$1:$I$68,4,0)," ")</f>
        <v xml:space="preserve"> </v>
      </c>
      <c r="F15" s="11" t="str">
        <f>IFERROR(VLOOKUP(INFO!B15,Planilha4!$A$1:$I$68,5,0)," ")</f>
        <v xml:space="preserve"> </v>
      </c>
      <c r="G15" s="11" t="str">
        <f>IFERROR(VLOOKUP(INFO!B15,Planilha4!$A$1:$I$68,6,0)," ")</f>
        <v xml:space="preserve"> </v>
      </c>
      <c r="H15" s="11" t="str">
        <f>IFERROR(VLOOKUP(INFO!B15,Planilha4!$A$1:$I$68,7,0)," ")</f>
        <v xml:space="preserve"> </v>
      </c>
      <c r="I15" s="11" t="str">
        <f>IFERROR(VLOOKUP(INFO!B15,Planilha4!$A$1:$I$68,8,0)," ")</f>
        <v xml:space="preserve"> </v>
      </c>
      <c r="J15" s="11" t="str">
        <f>IFERROR(VLOOKUP(INFO!B15,Planilha4!$A$1:$I$68,9,0),"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3">
      <c r="B16" s="26"/>
      <c r="C16" s="10" t="str">
        <f>IFERROR(VLOOKUP(INFO!B16,Planilha4!$A$1:$I$68,2,0)," ")</f>
        <v xml:space="preserve"> </v>
      </c>
      <c r="D16" s="10" t="str">
        <f>IFERROR(VLOOKUP(INFO!B16,Planilha4!$A$1:$I$68,3,0)," ")</f>
        <v xml:space="preserve"> </v>
      </c>
      <c r="E16" s="11" t="str">
        <f>IFERROR(VLOOKUP(INFO!B16,Planilha4!$A$1:$I$68,4,0)," ")</f>
        <v xml:space="preserve"> </v>
      </c>
      <c r="F16" s="11" t="str">
        <f>IFERROR(VLOOKUP(INFO!B16,Planilha4!$A$1:$I$68,5,0)," ")</f>
        <v xml:space="preserve"> </v>
      </c>
      <c r="G16" s="11" t="str">
        <f>IFERROR(VLOOKUP(INFO!B16,Planilha4!$A$1:$I$68,6,0)," ")</f>
        <v xml:space="preserve"> </v>
      </c>
      <c r="H16" s="11" t="str">
        <f>IFERROR(VLOOKUP(INFO!B16,Planilha4!$A$1:$I$68,7,0)," ")</f>
        <v xml:space="preserve"> </v>
      </c>
      <c r="I16" s="11" t="str">
        <f>IFERROR(VLOOKUP(INFO!B16,Planilha4!$A$1:$I$68,8,0)," ")</f>
        <v xml:space="preserve"> </v>
      </c>
      <c r="J16" s="11" t="str">
        <f>IFERROR(VLOOKUP(INFO!B16,Planilha4!$A$1:$I$68,9,0),"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3">
      <c r="B17" s="26"/>
      <c r="C17" s="10" t="str">
        <f>IFERROR(VLOOKUP(INFO!B17,Planilha4!$A$1:$I$68,2,0)," ")</f>
        <v xml:space="preserve"> </v>
      </c>
      <c r="D17" s="10" t="str">
        <f>IFERROR(VLOOKUP(INFO!B17,Planilha4!$A$1:$I$68,3,0)," ")</f>
        <v xml:space="preserve"> </v>
      </c>
      <c r="E17" s="11" t="str">
        <f>IFERROR(VLOOKUP(INFO!B17,Planilha4!$A$1:$I$68,4,0)," ")</f>
        <v xml:space="preserve"> </v>
      </c>
      <c r="F17" s="11" t="str">
        <f>IFERROR(VLOOKUP(INFO!B17,Planilha4!$A$1:$I$68,5,0)," ")</f>
        <v xml:space="preserve"> </v>
      </c>
      <c r="G17" s="11" t="str">
        <f>IFERROR(VLOOKUP(INFO!B17,Planilha4!$A$1:$I$68,6,0)," ")</f>
        <v xml:space="preserve"> </v>
      </c>
      <c r="H17" s="11" t="str">
        <f>IFERROR(VLOOKUP(INFO!B17,Planilha4!$A$1:$I$68,7,0)," ")</f>
        <v xml:space="preserve"> </v>
      </c>
      <c r="I17" s="11" t="str">
        <f>IFERROR(VLOOKUP(INFO!B17,Planilha4!$A$1:$I$68,8,0)," ")</f>
        <v xml:space="preserve"> </v>
      </c>
      <c r="J17" s="11" t="str">
        <f>IFERROR(VLOOKUP(INFO!B17,Planilha4!$A$1:$I$68,9,0),"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3">
      <c r="B18" s="26"/>
      <c r="C18" s="10" t="str">
        <f>IFERROR(VLOOKUP(INFO!B18,Planilha4!$A$1:$I$68,2,0)," ")</f>
        <v xml:space="preserve"> </v>
      </c>
      <c r="D18" s="10" t="str">
        <f>IFERROR(VLOOKUP(INFO!B18,Planilha4!$A$1:$I$68,3,0)," ")</f>
        <v xml:space="preserve"> </v>
      </c>
      <c r="E18" s="11" t="str">
        <f>IFERROR(VLOOKUP(INFO!B18,Planilha4!$A$1:$I$68,4,0)," ")</f>
        <v xml:space="preserve"> </v>
      </c>
      <c r="F18" s="11" t="str">
        <f>IFERROR(VLOOKUP(INFO!B18,Planilha4!$A$1:$I$68,5,0)," ")</f>
        <v xml:space="preserve"> </v>
      </c>
      <c r="G18" s="11" t="str">
        <f>IFERROR(VLOOKUP(INFO!B18,Planilha4!$A$1:$I$68,6,0)," ")</f>
        <v xml:space="preserve"> </v>
      </c>
      <c r="H18" s="11" t="str">
        <f>IFERROR(VLOOKUP(INFO!B18,Planilha4!$A$1:$I$68,7,0)," ")</f>
        <v xml:space="preserve"> </v>
      </c>
      <c r="I18" s="11" t="str">
        <f>IFERROR(VLOOKUP(INFO!B18,Planilha4!$A$1:$I$68,8,0)," ")</f>
        <v xml:space="preserve"> </v>
      </c>
      <c r="J18" s="11" t="str">
        <f>IFERROR(VLOOKUP(INFO!B18,Planilha4!$A$1:$I$68,9,0),"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5">
      <c r="B19" s="26"/>
      <c r="C19" s="10" t="str">
        <f>IFERROR(VLOOKUP(INFO!B19,Planilha4!$A$1:$I$68,2,0)," ")</f>
        <v xml:space="preserve"> </v>
      </c>
      <c r="D19" s="10" t="str">
        <f>IFERROR(VLOOKUP(INFO!B19,Planilha4!$A$1:$I$68,3,0)," ")</f>
        <v xml:space="preserve"> </v>
      </c>
      <c r="E19" s="11" t="str">
        <f>IFERROR(VLOOKUP(INFO!B19,Planilha4!$A$1:$I$68,4,0)," ")</f>
        <v xml:space="preserve"> </v>
      </c>
      <c r="F19" s="11" t="str">
        <f>IFERROR(VLOOKUP(INFO!B19,Planilha4!$A$1:$I$68,5,0)," ")</f>
        <v xml:space="preserve"> </v>
      </c>
      <c r="G19" s="11" t="str">
        <f>IFERROR(VLOOKUP(INFO!B19,Planilha4!$A$1:$I$68,6,0)," ")</f>
        <v xml:space="preserve"> </v>
      </c>
      <c r="H19" s="11" t="str">
        <f>IFERROR(VLOOKUP(INFO!B19,Planilha4!$A$1:$I$68,7,0)," ")</f>
        <v xml:space="preserve"> </v>
      </c>
      <c r="I19" s="11" t="str">
        <f>IFERROR(VLOOKUP(INFO!B19,Planilha4!$A$1:$I$68,8,0)," ")</f>
        <v xml:space="preserve"> </v>
      </c>
      <c r="J19" s="11" t="str">
        <f>IFERROR(VLOOKUP(INFO!B19,Planilha4!$A$1:$I$68,9,0),"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5">
      <c r="B20" s="26"/>
      <c r="C20" s="10" t="str">
        <f>IFERROR(VLOOKUP(INFO!B20,Planilha4!$A$1:$I$68,2,0)," ")</f>
        <v xml:space="preserve"> </v>
      </c>
      <c r="D20" s="10" t="str">
        <f>IFERROR(VLOOKUP(INFO!B20,Planilha4!$A$1:$I$68,3,0)," ")</f>
        <v xml:space="preserve"> </v>
      </c>
      <c r="E20" s="11" t="str">
        <f>IFERROR(VLOOKUP(INFO!B20,Planilha4!$A$1:$I$68,4,0)," ")</f>
        <v xml:space="preserve"> </v>
      </c>
      <c r="F20" s="11" t="str">
        <f>IFERROR(VLOOKUP(INFO!B20,Planilha4!$A$1:$I$68,5,0)," ")</f>
        <v xml:space="preserve"> </v>
      </c>
      <c r="G20" s="11" t="str">
        <f>IFERROR(VLOOKUP(INFO!B20,Planilha4!$A$1:$I$68,6,0)," ")</f>
        <v xml:space="preserve"> </v>
      </c>
      <c r="H20" s="11" t="str">
        <f>IFERROR(VLOOKUP(INFO!B20,Planilha4!$A$1:$I$68,7,0)," ")</f>
        <v xml:space="preserve"> </v>
      </c>
      <c r="I20" s="11" t="str">
        <f>IFERROR(VLOOKUP(INFO!B20,Planilha4!$A$1:$I$68,8,0)," ")</f>
        <v xml:space="preserve"> </v>
      </c>
      <c r="J20" s="11" t="str">
        <f>IFERROR(VLOOKUP(INFO!B20,Planilha4!$A$1:$I$68,9,0)," ")</f>
        <v xml:space="preserve"> </v>
      </c>
      <c r="AJ20" t="str">
        <f t="shared" si="0"/>
        <v/>
      </c>
    </row>
    <row r="21" spans="2:36" ht="15.75" customHeight="1" thickBot="1" x14ac:dyDescent="0.35">
      <c r="B21" s="26"/>
      <c r="C21" s="10" t="str">
        <f>IFERROR(VLOOKUP(INFO!B21,Planilha4!$A$1:$I$68,2,0)," ")</f>
        <v xml:space="preserve"> </v>
      </c>
      <c r="D21" s="10" t="str">
        <f>IFERROR(VLOOKUP(INFO!B21,Planilha4!$A$1:$I$68,3,0)," ")</f>
        <v xml:space="preserve"> </v>
      </c>
      <c r="E21" s="11" t="str">
        <f>IFERROR(VLOOKUP(INFO!B21,Planilha4!$A$1:$I$68,4,0)," ")</f>
        <v xml:space="preserve"> </v>
      </c>
      <c r="F21" s="11" t="str">
        <f>IFERROR(VLOOKUP(INFO!B21,Planilha4!$A$1:$I$68,5,0)," ")</f>
        <v xml:space="preserve"> </v>
      </c>
      <c r="G21" s="11" t="str">
        <f>IFERROR(VLOOKUP(INFO!B21,Planilha4!$A$1:$I$68,6,0)," ")</f>
        <v xml:space="preserve"> </v>
      </c>
      <c r="H21" s="11" t="str">
        <f>IFERROR(VLOOKUP(INFO!B21,Planilha4!$A$1:$I$68,7,0)," ")</f>
        <v xml:space="preserve"> </v>
      </c>
      <c r="I21" s="11" t="str">
        <f>IFERROR(VLOOKUP(INFO!B21,Planilha4!$A$1:$I$68,8,0)," ")</f>
        <v xml:space="preserve"> </v>
      </c>
      <c r="J21" s="11" t="str">
        <f>IFERROR(VLOOKUP(INFO!B21,Planilha4!$A$1:$I$68,9,0)," ")</f>
        <v xml:space="preserve"> </v>
      </c>
      <c r="L21" s="34" t="s">
        <v>33</v>
      </c>
      <c r="M21" s="35"/>
      <c r="N21" s="36"/>
      <c r="AJ21" t="str">
        <f t="shared" si="0"/>
        <v/>
      </c>
    </row>
    <row r="22" spans="2:36" ht="15.75" customHeight="1" thickBot="1" x14ac:dyDescent="0.35">
      <c r="B22" s="26"/>
      <c r="C22" s="10" t="str">
        <f>IFERROR(VLOOKUP(INFO!B22,Planilha4!$A$1:$I$68,2,0)," ")</f>
        <v xml:space="preserve"> </v>
      </c>
      <c r="D22" s="10" t="str">
        <f>IFERROR(VLOOKUP(INFO!B22,Planilha4!$A$1:$I$68,3,0)," ")</f>
        <v xml:space="preserve"> </v>
      </c>
      <c r="E22" s="11" t="str">
        <f>IFERROR(VLOOKUP(INFO!B22,Planilha4!$A$1:$I$68,4,0)," ")</f>
        <v xml:space="preserve"> </v>
      </c>
      <c r="F22" s="11" t="str">
        <f>IFERROR(VLOOKUP(INFO!B22,Planilha4!$A$1:$I$68,5,0)," ")</f>
        <v xml:space="preserve"> </v>
      </c>
      <c r="G22" s="11" t="str">
        <f>IFERROR(VLOOKUP(INFO!B22,Planilha4!$A$1:$I$68,6,0)," ")</f>
        <v xml:space="preserve"> </v>
      </c>
      <c r="H22" s="11" t="str">
        <f>IFERROR(VLOOKUP(INFO!B22,Planilha4!$A$1:$I$68,7,0)," ")</f>
        <v xml:space="preserve"> </v>
      </c>
      <c r="I22" s="11" t="str">
        <f>IFERROR(VLOOKUP(INFO!B22,Planilha4!$A$1:$I$68,8,0)," ")</f>
        <v xml:space="preserve"> </v>
      </c>
      <c r="J22" s="11" t="str">
        <f>IFERROR(VLOOKUP(INFO!B22,Planilha4!$A$1:$I$68,9,0),"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5">
      <c r="B23" s="26"/>
      <c r="C23" s="10" t="str">
        <f>IFERROR(VLOOKUP(INFO!B23,Planilha4!$A$1:$I$68,2,0)," ")</f>
        <v xml:space="preserve"> </v>
      </c>
      <c r="D23" s="10" t="str">
        <f>IFERROR(VLOOKUP(INFO!B23,Planilha4!$A$1:$I$68,3,0)," ")</f>
        <v xml:space="preserve"> </v>
      </c>
      <c r="E23" s="11" t="str">
        <f>IFERROR(VLOOKUP(INFO!B23,Planilha4!$A$1:$I$68,4,0)," ")</f>
        <v xml:space="preserve"> </v>
      </c>
      <c r="F23" s="11" t="str">
        <f>IFERROR(VLOOKUP(INFO!B23,Planilha4!$A$1:$I$68,5,0)," ")</f>
        <v xml:space="preserve"> </v>
      </c>
      <c r="G23" s="11" t="str">
        <f>IFERROR(VLOOKUP(INFO!B23,Planilha4!$A$1:$I$68,6,0)," ")</f>
        <v xml:space="preserve"> </v>
      </c>
      <c r="H23" s="11" t="str">
        <f>IFERROR(VLOOKUP(INFO!B23,Planilha4!$A$1:$I$68,7,0)," ")</f>
        <v xml:space="preserve"> </v>
      </c>
      <c r="I23" s="11" t="str">
        <f>IFERROR(VLOOKUP(INFO!B23,Planilha4!$A$1:$I$68,8,0)," ")</f>
        <v xml:space="preserve"> </v>
      </c>
      <c r="J23" s="11" t="str">
        <f>IFERROR(VLOOKUP(INFO!B23,Planilha4!$A$1:$I$68,9,0),"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5">
      <c r="B24" s="26"/>
      <c r="C24" s="10" t="str">
        <f>IFERROR(VLOOKUP(INFO!B24,Planilha4!$A$1:$I$68,2,0)," ")</f>
        <v xml:space="preserve"> </v>
      </c>
      <c r="D24" s="10" t="str">
        <f>IFERROR(VLOOKUP(INFO!B24,Planilha4!$A$1:$I$68,3,0)," ")</f>
        <v xml:space="preserve"> </v>
      </c>
      <c r="E24" s="11" t="str">
        <f>IFERROR(VLOOKUP(INFO!B24,Planilha4!$A$1:$I$68,4,0)," ")</f>
        <v xml:space="preserve"> </v>
      </c>
      <c r="F24" s="11" t="str">
        <f>IFERROR(VLOOKUP(INFO!B24,Planilha4!$A$1:$I$68,5,0)," ")</f>
        <v xml:space="preserve"> </v>
      </c>
      <c r="G24" s="11" t="str">
        <f>IFERROR(VLOOKUP(INFO!B24,Planilha4!$A$1:$I$68,6,0)," ")</f>
        <v xml:space="preserve"> </v>
      </c>
      <c r="H24" s="11" t="str">
        <f>IFERROR(VLOOKUP(INFO!B24,Planilha4!$A$1:$I$68,7,0)," ")</f>
        <v xml:space="preserve"> </v>
      </c>
      <c r="I24" s="11" t="str">
        <f>IFERROR(VLOOKUP(INFO!B24,Planilha4!$A$1:$I$68,8,0)," ")</f>
        <v xml:space="preserve"> </v>
      </c>
      <c r="J24" s="11" t="str">
        <f>IFERROR(VLOOKUP(INFO!B24,Planilha4!$A$1:$I$68,9,0),"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5">
      <c r="B25" s="26"/>
      <c r="C25" s="10" t="str">
        <f>IFERROR(VLOOKUP(INFO!B25,Planilha4!$A$1:$I$68,2,0)," ")</f>
        <v xml:space="preserve"> </v>
      </c>
      <c r="D25" s="10" t="str">
        <f>IFERROR(VLOOKUP(INFO!B25,Planilha4!$A$1:$I$68,3,0)," ")</f>
        <v xml:space="preserve"> </v>
      </c>
      <c r="E25" s="11" t="str">
        <f>IFERROR(VLOOKUP(INFO!B25,Planilha4!$A$1:$I$68,4,0)," ")</f>
        <v xml:space="preserve"> </v>
      </c>
      <c r="F25" s="11" t="str">
        <f>IFERROR(VLOOKUP(INFO!B25,Planilha4!$A$1:$I$68,5,0)," ")</f>
        <v xml:space="preserve"> </v>
      </c>
      <c r="G25" s="11" t="str">
        <f>IFERROR(VLOOKUP(INFO!B25,Planilha4!$A$1:$I$68,6,0)," ")</f>
        <v xml:space="preserve"> </v>
      </c>
      <c r="H25" s="11" t="str">
        <f>IFERROR(VLOOKUP(INFO!B25,Planilha4!$A$1:$I$68,7,0)," ")</f>
        <v xml:space="preserve"> </v>
      </c>
      <c r="I25" s="11" t="str">
        <f>IFERROR(VLOOKUP(INFO!B25,Planilha4!$A$1:$I$68,8,0)," ")</f>
        <v xml:space="preserve"> </v>
      </c>
      <c r="J25" s="11" t="str">
        <f>IFERROR(VLOOKUP(INFO!B25,Planilha4!$A$1:$I$68,9,0),"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5">
      <c r="B26" s="26"/>
      <c r="C26" s="10" t="str">
        <f>IFERROR(VLOOKUP(INFO!B26,Planilha4!$A$1:$I$68,2,0)," ")</f>
        <v xml:space="preserve"> </v>
      </c>
      <c r="D26" s="10" t="str">
        <f>IFERROR(VLOOKUP(INFO!B26,Planilha4!$A$1:$I$68,3,0)," ")</f>
        <v xml:space="preserve"> </v>
      </c>
      <c r="E26" s="11" t="str">
        <f>IFERROR(VLOOKUP(INFO!B26,Planilha4!$A$1:$I$68,4,0)," ")</f>
        <v xml:space="preserve"> </v>
      </c>
      <c r="F26" s="11" t="str">
        <f>IFERROR(VLOOKUP(INFO!B26,Planilha4!$A$1:$I$68,5,0)," ")</f>
        <v xml:space="preserve"> </v>
      </c>
      <c r="G26" s="11" t="str">
        <f>IFERROR(VLOOKUP(INFO!B26,Planilha4!$A$1:$I$68,6,0)," ")</f>
        <v xml:space="preserve"> </v>
      </c>
      <c r="H26" s="11" t="str">
        <f>IFERROR(VLOOKUP(INFO!B26,Planilha4!$A$1:$I$68,7,0)," ")</f>
        <v xml:space="preserve"> </v>
      </c>
      <c r="I26" s="11" t="str">
        <f>IFERROR(VLOOKUP(INFO!B26,Planilha4!$A$1:$I$68,8,0)," ")</f>
        <v xml:space="preserve"> </v>
      </c>
      <c r="J26" s="11" t="str">
        <f>IFERROR(VLOOKUP(INFO!B26,Planilha4!$A$1:$I$68,9,0),"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5">
      <c r="B27" s="26"/>
      <c r="C27" s="10" t="str">
        <f>IFERROR(VLOOKUP(INFO!B27,Planilha4!$A$1:$I$68,2,0)," ")</f>
        <v xml:space="preserve"> </v>
      </c>
      <c r="D27" s="10" t="str">
        <f>IFERROR(VLOOKUP(INFO!B27,Planilha4!$A$1:$I$68,3,0)," ")</f>
        <v xml:space="preserve"> </v>
      </c>
      <c r="E27" s="11" t="str">
        <f>IFERROR(VLOOKUP(INFO!B27,Planilha4!$A$1:$I$68,4,0)," ")</f>
        <v xml:space="preserve"> </v>
      </c>
      <c r="F27" s="11" t="str">
        <f>IFERROR(VLOOKUP(INFO!B27,Planilha4!$A$1:$I$68,5,0)," ")</f>
        <v xml:space="preserve"> </v>
      </c>
      <c r="G27" s="11" t="str">
        <f>IFERROR(VLOOKUP(INFO!B27,Planilha4!$A$1:$I$68,6,0)," ")</f>
        <v xml:space="preserve"> </v>
      </c>
      <c r="H27" s="11" t="str">
        <f>IFERROR(VLOOKUP(INFO!B27,Planilha4!$A$1:$I$68,7,0)," ")</f>
        <v xml:space="preserve"> </v>
      </c>
      <c r="I27" s="11" t="str">
        <f>IFERROR(VLOOKUP(INFO!B27,Planilha4!$A$1:$I$68,8,0)," ")</f>
        <v xml:space="preserve"> </v>
      </c>
      <c r="J27" s="11" t="str">
        <f>IFERROR(VLOOKUP(INFO!B27,Planilha4!$A$1:$I$68,9,0),"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5">
      <c r="B28" s="26"/>
      <c r="C28" s="10" t="str">
        <f>IFERROR(VLOOKUP(INFO!B28,Planilha4!$A$1:$I$68,2,0)," ")</f>
        <v xml:space="preserve"> </v>
      </c>
      <c r="D28" s="10" t="str">
        <f>IFERROR(VLOOKUP(INFO!B28,Planilha4!$A$1:$I$68,3,0)," ")</f>
        <v xml:space="preserve"> </v>
      </c>
      <c r="E28" s="11" t="str">
        <f>IFERROR(VLOOKUP(INFO!B28,Planilha4!$A$1:$I$68,4,0)," ")</f>
        <v xml:space="preserve"> </v>
      </c>
      <c r="F28" s="11" t="str">
        <f>IFERROR(VLOOKUP(INFO!B28,Planilha4!$A$1:$I$68,5,0)," ")</f>
        <v xml:space="preserve"> </v>
      </c>
      <c r="G28" s="11" t="str">
        <f>IFERROR(VLOOKUP(INFO!B28,Planilha4!$A$1:$I$68,6,0)," ")</f>
        <v xml:space="preserve"> </v>
      </c>
      <c r="H28" s="11" t="str">
        <f>IFERROR(VLOOKUP(INFO!B28,Planilha4!$A$1:$I$68,7,0)," ")</f>
        <v xml:space="preserve"> </v>
      </c>
      <c r="I28" s="11" t="str">
        <f>IFERROR(VLOOKUP(INFO!B28,Planilha4!$A$1:$I$68,8,0)," ")</f>
        <v xml:space="preserve"> </v>
      </c>
      <c r="J28" s="11" t="str">
        <f>IFERROR(VLOOKUP(INFO!B28,Planilha4!$A$1:$I$68,9,0)," ")</f>
        <v xml:space="preserve"> </v>
      </c>
      <c r="AJ28" t="str">
        <f t="shared" si="0"/>
        <v/>
      </c>
    </row>
    <row r="29" spans="2:36" ht="15.75" customHeight="1" thickBot="1" x14ac:dyDescent="0.35">
      <c r="B29" s="26"/>
      <c r="C29" s="10" t="str">
        <f>IFERROR(VLOOKUP(INFO!B29,Planilha4!$A$1:$I$68,2,0)," ")</f>
        <v xml:space="preserve"> </v>
      </c>
      <c r="D29" s="10" t="str">
        <f>IFERROR(VLOOKUP(INFO!B29,Planilha4!$A$1:$I$68,3,0)," ")</f>
        <v xml:space="preserve"> </v>
      </c>
      <c r="E29" s="11" t="str">
        <f>IFERROR(VLOOKUP(INFO!B29,Planilha4!$A$1:$I$68,4,0)," ")</f>
        <v xml:space="preserve"> </v>
      </c>
      <c r="F29" s="11" t="str">
        <f>IFERROR(VLOOKUP(INFO!B29,Planilha4!$A$1:$I$68,5,0)," ")</f>
        <v xml:space="preserve"> </v>
      </c>
      <c r="G29" s="11" t="str">
        <f>IFERROR(VLOOKUP(INFO!B29,Planilha4!$A$1:$I$68,6,0)," ")</f>
        <v xml:space="preserve"> </v>
      </c>
      <c r="H29" s="11" t="str">
        <f>IFERROR(VLOOKUP(INFO!B29,Planilha4!$A$1:$I$68,7,0)," ")</f>
        <v xml:space="preserve"> </v>
      </c>
      <c r="I29" s="11" t="str">
        <f>IFERROR(VLOOKUP(INFO!B29,Planilha4!$A$1:$I$68,8,0)," ")</f>
        <v xml:space="preserve"> </v>
      </c>
      <c r="J29" s="11" t="str">
        <f>IFERROR(VLOOKUP(INFO!B29,Planilha4!$A$1:$I$68,9,0)," ")</f>
        <v xml:space="preserve"> </v>
      </c>
      <c r="L29" s="34" t="s">
        <v>28</v>
      </c>
      <c r="M29" s="35"/>
      <c r="N29" s="36"/>
      <c r="AJ29" t="str">
        <f t="shared" si="0"/>
        <v/>
      </c>
    </row>
    <row r="30" spans="2:36" ht="15.75" customHeight="1" thickBot="1" x14ac:dyDescent="0.35">
      <c r="B30" s="26"/>
      <c r="C30" s="10" t="str">
        <f>IFERROR(VLOOKUP(INFO!B30,Planilha4!$A$1:$I$68,2,0)," ")</f>
        <v xml:space="preserve"> </v>
      </c>
      <c r="D30" s="10" t="str">
        <f>IFERROR(VLOOKUP(INFO!B30,Planilha4!$A$1:$I$68,3,0)," ")</f>
        <v xml:space="preserve"> </v>
      </c>
      <c r="E30" s="11" t="str">
        <f>IFERROR(VLOOKUP(INFO!B30,Planilha4!$A$1:$I$68,4,0)," ")</f>
        <v xml:space="preserve"> </v>
      </c>
      <c r="F30" s="11" t="str">
        <f>IFERROR(VLOOKUP(INFO!B30,Planilha4!$A$1:$I$68,5,0)," ")</f>
        <v xml:space="preserve"> </v>
      </c>
      <c r="G30" s="11" t="str">
        <f>IFERROR(VLOOKUP(INFO!B30,Planilha4!$A$1:$I$68,6,0)," ")</f>
        <v xml:space="preserve"> </v>
      </c>
      <c r="H30" s="11" t="str">
        <f>IFERROR(VLOOKUP(INFO!B30,Planilha4!$A$1:$I$68,7,0)," ")</f>
        <v xml:space="preserve"> </v>
      </c>
      <c r="I30" s="11" t="str">
        <f>IFERROR(VLOOKUP(INFO!B30,Planilha4!$A$1:$I$68,8,0)," ")</f>
        <v xml:space="preserve"> </v>
      </c>
      <c r="J30" s="11" t="str">
        <f>IFERROR(VLOOKUP(INFO!B30,Planilha4!$A$1:$I$68,9,0),"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5">
      <c r="B31" s="26"/>
      <c r="C31" s="10" t="str">
        <f>IFERROR(VLOOKUP(INFO!B31,Planilha4!$A$1:$I$68,2,0)," ")</f>
        <v xml:space="preserve"> </v>
      </c>
      <c r="D31" s="10" t="str">
        <f>IFERROR(VLOOKUP(INFO!B31,Planilha4!$A$1:$I$68,3,0)," ")</f>
        <v xml:space="preserve"> </v>
      </c>
      <c r="E31" s="11" t="str">
        <f>IFERROR(VLOOKUP(INFO!B31,Planilha4!$A$1:$I$68,4,0)," ")</f>
        <v xml:space="preserve"> </v>
      </c>
      <c r="F31" s="11" t="str">
        <f>IFERROR(VLOOKUP(INFO!B31,Planilha4!$A$1:$I$68,5,0)," ")</f>
        <v xml:space="preserve"> </v>
      </c>
      <c r="G31" s="11" t="str">
        <f>IFERROR(VLOOKUP(INFO!B31,Planilha4!$A$1:$I$68,6,0)," ")</f>
        <v xml:space="preserve"> </v>
      </c>
      <c r="H31" s="11" t="str">
        <f>IFERROR(VLOOKUP(INFO!B31,Planilha4!$A$1:$I$68,7,0)," ")</f>
        <v xml:space="preserve"> </v>
      </c>
      <c r="I31" s="11" t="str">
        <f>IFERROR(VLOOKUP(INFO!B31,Planilha4!$A$1:$I$68,8,0)," ")</f>
        <v xml:space="preserve"> </v>
      </c>
      <c r="J31" s="11" t="str">
        <f>IFERROR(VLOOKUP(INFO!B31,Planilha4!$A$1:$I$68,9,0),"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5">
      <c r="B32" s="26"/>
      <c r="C32" s="10" t="str">
        <f>IFERROR(VLOOKUP(INFO!B32,Planilha4!$A$1:$I$68,2,0)," ")</f>
        <v xml:space="preserve"> </v>
      </c>
      <c r="D32" s="10" t="str">
        <f>IFERROR(VLOOKUP(INFO!B32,Planilha4!$A$1:$I$68,3,0)," ")</f>
        <v xml:space="preserve"> </v>
      </c>
      <c r="E32" s="11" t="str">
        <f>IFERROR(VLOOKUP(INFO!B32,Planilha4!$A$1:$I$68,4,0)," ")</f>
        <v xml:space="preserve"> </v>
      </c>
      <c r="F32" s="11" t="str">
        <f>IFERROR(VLOOKUP(INFO!B32,Planilha4!$A$1:$I$68,5,0)," ")</f>
        <v xml:space="preserve"> </v>
      </c>
      <c r="G32" s="11" t="str">
        <f>IFERROR(VLOOKUP(INFO!B32,Planilha4!$A$1:$I$68,6,0)," ")</f>
        <v xml:space="preserve"> </v>
      </c>
      <c r="H32" s="11" t="str">
        <f>IFERROR(VLOOKUP(INFO!B32,Planilha4!$A$1:$I$68,7,0)," ")</f>
        <v xml:space="preserve"> </v>
      </c>
      <c r="I32" s="11" t="str">
        <f>IFERROR(VLOOKUP(INFO!B32,Planilha4!$A$1:$I$68,8,0)," ")</f>
        <v xml:space="preserve"> </v>
      </c>
      <c r="J32" s="11" t="str">
        <f>IFERROR(VLOOKUP(INFO!B32,Planilha4!$A$1:$I$68,9,0),"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5">
      <c r="B33" s="26"/>
      <c r="C33" s="10" t="str">
        <f>IFERROR(VLOOKUP(INFO!B33,Planilha4!$A$1:$I$68,2,0)," ")</f>
        <v xml:space="preserve"> </v>
      </c>
      <c r="D33" s="10" t="str">
        <f>IFERROR(VLOOKUP(INFO!B33,Planilha4!$A$1:$I$68,3,0)," ")</f>
        <v xml:space="preserve"> </v>
      </c>
      <c r="E33" s="11" t="str">
        <f>IFERROR(VLOOKUP(INFO!B33,Planilha4!$A$1:$I$68,4,0)," ")</f>
        <v xml:space="preserve"> </v>
      </c>
      <c r="F33" s="11" t="str">
        <f>IFERROR(VLOOKUP(INFO!B33,Planilha4!$A$1:$I$68,5,0)," ")</f>
        <v xml:space="preserve"> </v>
      </c>
      <c r="G33" s="11" t="str">
        <f>IFERROR(VLOOKUP(INFO!B33,Planilha4!$A$1:$I$68,6,0)," ")</f>
        <v xml:space="preserve"> </v>
      </c>
      <c r="H33" s="11" t="str">
        <f>IFERROR(VLOOKUP(INFO!B33,Planilha4!$A$1:$I$68,7,0)," ")</f>
        <v xml:space="preserve"> </v>
      </c>
      <c r="I33" s="11" t="str">
        <f>IFERROR(VLOOKUP(INFO!B33,Planilha4!$A$1:$I$68,8,0)," ")</f>
        <v xml:space="preserve"> </v>
      </c>
      <c r="J33" s="11" t="str">
        <f>IFERROR(VLOOKUP(INFO!B33,Planilha4!$A$1:$I$68,9,0)," ")</f>
        <v xml:space="preserve"> </v>
      </c>
      <c r="L33" s="30" t="s">
        <v>31</v>
      </c>
      <c r="M33" s="31">
        <v>800</v>
      </c>
      <c r="N33" s="17" t="s">
        <v>1</v>
      </c>
      <c r="AJ33" t="str">
        <f>LEFT(B33,14)</f>
        <v/>
      </c>
    </row>
    <row r="34" spans="2:36" ht="15.75" customHeight="1" x14ac:dyDescent="0.3">
      <c r="B34" s="26"/>
      <c r="C34" s="10" t="str">
        <f>IFERROR(VLOOKUP(INFO!B34,Planilha4!$A$1:$I$68,2,0)," ")</f>
        <v xml:space="preserve"> </v>
      </c>
      <c r="D34" s="10" t="str">
        <f>IFERROR(VLOOKUP(INFO!B34,Planilha4!$A$1:$I$68,3,0)," ")</f>
        <v xml:space="preserve"> </v>
      </c>
      <c r="E34" s="11" t="str">
        <f>IFERROR(VLOOKUP(INFO!B34,Planilha4!$A$1:$I$68,4,0)," ")</f>
        <v xml:space="preserve"> </v>
      </c>
      <c r="F34" s="11" t="str">
        <f>IFERROR(VLOOKUP(INFO!B34,Planilha4!$A$1:$I$68,5,0)," ")</f>
        <v xml:space="preserve"> </v>
      </c>
      <c r="G34" s="11" t="str">
        <f>IFERROR(VLOOKUP(INFO!B34,Planilha4!$A$1:$I$68,6,0)," ")</f>
        <v xml:space="preserve"> </v>
      </c>
      <c r="H34" s="11" t="str">
        <f>IFERROR(VLOOKUP(INFO!B34,Planilha4!$A$1:$I$68,7,0)," ")</f>
        <v xml:space="preserve"> </v>
      </c>
      <c r="I34" s="11" t="str">
        <f>IFERROR(VLOOKUP(INFO!B34,Planilha4!$A$1:$I$68,8,0)," ")</f>
        <v xml:space="preserve"> </v>
      </c>
      <c r="J34" s="11" t="str">
        <f>IFERROR(VLOOKUP(INFO!B34,Planilha4!$A$1:$I$68,9,0)," ")</f>
        <v xml:space="preserve"> </v>
      </c>
      <c r="AJ34" t="str">
        <f t="shared" si="0"/>
        <v/>
      </c>
    </row>
    <row r="35" spans="2:36" ht="15.75" customHeight="1" x14ac:dyDescent="0.3">
      <c r="B35" s="26"/>
      <c r="C35" s="10" t="str">
        <f>IFERROR(VLOOKUP(INFO!B35,Planilha4!$A$1:$I$68,2,0)," ")</f>
        <v xml:space="preserve"> </v>
      </c>
      <c r="D35" s="10" t="str">
        <f>IFERROR(VLOOKUP(INFO!B35,Planilha4!$A$1:$I$68,3,0)," ")</f>
        <v xml:space="preserve"> </v>
      </c>
      <c r="E35" s="11" t="str">
        <f>IFERROR(VLOOKUP(INFO!B35,Planilha4!$A$1:$I$68,4,0)," ")</f>
        <v xml:space="preserve"> </v>
      </c>
      <c r="F35" s="11" t="str">
        <f>IFERROR(VLOOKUP(INFO!B35,Planilha4!$A$1:$I$68,5,0)," ")</f>
        <v xml:space="preserve"> </v>
      </c>
      <c r="G35" s="11" t="str">
        <f>IFERROR(VLOOKUP(INFO!B35,Planilha4!$A$1:$I$68,6,0)," ")</f>
        <v xml:space="preserve"> </v>
      </c>
      <c r="H35" s="11" t="str">
        <f>IFERROR(VLOOKUP(INFO!B35,Planilha4!$A$1:$I$68,7,0)," ")</f>
        <v xml:space="preserve"> </v>
      </c>
      <c r="I35" s="11" t="str">
        <f>IFERROR(VLOOKUP(INFO!B35,Planilha4!$A$1:$I$68,8,0)," ")</f>
        <v xml:space="preserve"> </v>
      </c>
      <c r="J35" s="11" t="str">
        <f>IFERROR(VLOOKUP(INFO!B35,Planilha4!$A$1:$I$68,9,0)," ")</f>
        <v xml:space="preserve"> </v>
      </c>
      <c r="AJ35" t="str">
        <f t="shared" si="0"/>
        <v/>
      </c>
    </row>
    <row r="36" spans="2:36" ht="15.75" customHeight="1" x14ac:dyDescent="0.3">
      <c r="B36" s="26"/>
      <c r="C36" s="10" t="str">
        <f>IFERROR(VLOOKUP(INFO!B36,Planilha4!$A$1:$I$68,2,0)," ")</f>
        <v xml:space="preserve"> </v>
      </c>
      <c r="D36" s="10" t="str">
        <f>IFERROR(VLOOKUP(INFO!B36,Planilha4!$A$1:$I$68,3,0)," ")</f>
        <v xml:space="preserve"> </v>
      </c>
      <c r="E36" s="11" t="str">
        <f>IFERROR(VLOOKUP(INFO!B36,Planilha4!$A$1:$I$68,4,0)," ")</f>
        <v xml:space="preserve"> </v>
      </c>
      <c r="F36" s="11" t="str">
        <f>IFERROR(VLOOKUP(INFO!B36,Planilha4!$A$1:$I$68,5,0)," ")</f>
        <v xml:space="preserve"> </v>
      </c>
      <c r="G36" s="11" t="str">
        <f>IFERROR(VLOOKUP(INFO!B36,Planilha4!$A$1:$I$68,6,0)," ")</f>
        <v xml:space="preserve"> </v>
      </c>
      <c r="H36" s="11" t="str">
        <f>IFERROR(VLOOKUP(INFO!B36,Planilha4!$A$1:$I$68,7,0)," ")</f>
        <v xml:space="preserve"> </v>
      </c>
      <c r="I36" s="11" t="str">
        <f>IFERROR(VLOOKUP(INFO!B36,Planilha4!$A$1:$I$68,8,0)," ")</f>
        <v xml:space="preserve"> </v>
      </c>
      <c r="J36" s="11" t="str">
        <f>IFERROR(VLOOKUP(INFO!B36,Planilha4!$A$1:$I$68,9,0)," ")</f>
        <v xml:space="preserve"> </v>
      </c>
      <c r="AJ36" t="str">
        <f t="shared" si="0"/>
        <v/>
      </c>
    </row>
    <row r="37" spans="2:36" ht="15.75" customHeight="1" x14ac:dyDescent="0.3">
      <c r="B37" s="12"/>
      <c r="C37" s="10" t="str">
        <f>IFERROR(VLOOKUP(INFO!B37,Planilha4!$A$1:$I$68,2,0)," ")</f>
        <v xml:space="preserve"> </v>
      </c>
      <c r="D37" s="10" t="str">
        <f>IFERROR(VLOOKUP(INFO!B37,Planilha4!$A$1:$I$68,3,0)," ")</f>
        <v xml:space="preserve"> </v>
      </c>
      <c r="E37" s="11" t="str">
        <f>IFERROR(VLOOKUP(INFO!B37,Planilha4!$A$1:$I$68,4,0)," ")</f>
        <v xml:space="preserve"> </v>
      </c>
      <c r="F37" s="11" t="str">
        <f>IFERROR(VLOOKUP(INFO!B37,Planilha4!$A$1:$I$68,5,0)," ")</f>
        <v xml:space="preserve"> </v>
      </c>
      <c r="G37" s="11" t="str">
        <f>IFERROR(VLOOKUP(INFO!B37,Planilha4!$A$1:$I$68,6,0)," ")</f>
        <v xml:space="preserve"> </v>
      </c>
      <c r="H37" s="11" t="str">
        <f>IFERROR(VLOOKUP(INFO!B37,Planilha4!$A$1:$I$68,7,0)," ")</f>
        <v xml:space="preserve"> </v>
      </c>
      <c r="I37" s="11" t="str">
        <f>IFERROR(VLOOKUP(INFO!B37,Planilha4!$A$1:$I$68,8,0)," ")</f>
        <v xml:space="preserve"> </v>
      </c>
      <c r="J37" s="11" t="str">
        <f>IFERROR(VLOOKUP(INFO!B37,Planilha4!$A$1:$I$68,9,0)," ")</f>
        <v xml:space="preserve"> </v>
      </c>
      <c r="AJ37" t="str">
        <f t="shared" si="0"/>
        <v/>
      </c>
    </row>
    <row r="38" spans="2:36" ht="15.75" customHeight="1" x14ac:dyDescent="0.3">
      <c r="B38" s="12"/>
      <c r="C38" s="10" t="str">
        <f>IFERROR(VLOOKUP(INFO!B38,Planilha4!$A$1:$I$68,2,0)," ")</f>
        <v xml:space="preserve"> </v>
      </c>
      <c r="D38" s="10" t="str">
        <f>IFERROR(VLOOKUP(INFO!B38,Planilha4!$A$1:$I$68,3,0)," ")</f>
        <v xml:space="preserve"> </v>
      </c>
      <c r="E38" s="11" t="str">
        <f>IFERROR(VLOOKUP(INFO!B38,Planilha4!$A$1:$I$68,4,0)," ")</f>
        <v xml:space="preserve"> </v>
      </c>
      <c r="F38" s="11" t="str">
        <f>IFERROR(VLOOKUP(INFO!B38,Planilha4!$A$1:$I$68,5,0)," ")</f>
        <v xml:space="preserve"> </v>
      </c>
      <c r="G38" s="11" t="str">
        <f>IFERROR(VLOOKUP(INFO!B38,Planilha4!$A$1:$I$68,6,0)," ")</f>
        <v xml:space="preserve"> </v>
      </c>
      <c r="H38" s="11" t="str">
        <f>IFERROR(VLOOKUP(INFO!B38,Planilha4!$A$1:$I$68,7,0)," ")</f>
        <v xml:space="preserve"> </v>
      </c>
      <c r="I38" s="11" t="str">
        <f>IFERROR(VLOOKUP(INFO!B38,Planilha4!$A$1:$I$68,8,0)," ")</f>
        <v xml:space="preserve"> </v>
      </c>
      <c r="J38" s="11" t="str">
        <f>IFERROR(VLOOKUP(INFO!B38,Planilha4!$A$1:$I$68,9,0)," ")</f>
        <v xml:space="preserve"> </v>
      </c>
    </row>
    <row r="39" spans="2:36" ht="15.75" customHeight="1" x14ac:dyDescent="0.3">
      <c r="B39" s="12"/>
      <c r="C39" s="10" t="str">
        <f>IFERROR(VLOOKUP(INFO!B39,Planilha4!$A$1:$I$68,2,0)," ")</f>
        <v xml:space="preserve"> </v>
      </c>
      <c r="D39" s="10" t="str">
        <f>IFERROR(VLOOKUP(INFO!B39,Planilha4!$A$1:$I$68,3,0)," ")</f>
        <v xml:space="preserve"> </v>
      </c>
      <c r="E39" s="11" t="str">
        <f>IFERROR(VLOOKUP(INFO!B39,Planilha4!$A$1:$I$68,4,0)," ")</f>
        <v xml:space="preserve"> </v>
      </c>
      <c r="F39" s="11" t="str">
        <f>IFERROR(VLOOKUP(INFO!B39,Planilha4!$A$1:$I$68,5,0)," ")</f>
        <v xml:space="preserve"> </v>
      </c>
      <c r="G39" s="11" t="str">
        <f>IFERROR(VLOOKUP(INFO!B39,Planilha4!$A$1:$I$68,6,0)," ")</f>
        <v xml:space="preserve"> </v>
      </c>
      <c r="H39" s="11" t="str">
        <f>IFERROR(VLOOKUP(INFO!B39,Planilha4!$A$1:$I$68,7,0)," ")</f>
        <v xml:space="preserve"> </v>
      </c>
      <c r="I39" s="11" t="str">
        <f>IFERROR(VLOOKUP(INFO!B39,Planilha4!$A$1:$I$68,8,0)," ")</f>
        <v xml:space="preserve"> </v>
      </c>
      <c r="J39" s="11" t="str">
        <f>IFERROR(VLOOKUP(INFO!B39,Planilha4!$A$1:$I$68,9,0)," ")</f>
        <v xml:space="preserve"> </v>
      </c>
    </row>
    <row r="40" spans="2:36" ht="15.75" customHeight="1" x14ac:dyDescent="0.3">
      <c r="B40" s="13"/>
      <c r="C40" s="10" t="str">
        <f>IFERROR(VLOOKUP(INFO!B40,Planilha4!$A$1:$I$68,2,0)," ")</f>
        <v xml:space="preserve"> </v>
      </c>
      <c r="D40" s="10" t="str">
        <f>IFERROR(VLOOKUP(INFO!B40,Planilha4!$A$1:$I$68,3,0)," ")</f>
        <v xml:space="preserve"> </v>
      </c>
      <c r="E40" s="11" t="str">
        <f>IFERROR(VLOOKUP(INFO!B40,Planilha4!$A$1:$I$68,4,0)," ")</f>
        <v xml:space="preserve"> </v>
      </c>
      <c r="F40" s="11" t="str">
        <f>IFERROR(VLOOKUP(INFO!B40,Planilha4!$A$1:$I$68,5,0)," ")</f>
        <v xml:space="preserve"> </v>
      </c>
      <c r="G40" s="11" t="str">
        <f>IFERROR(VLOOKUP(INFO!B40,Planilha4!$A$1:$I$68,6,0)," ")</f>
        <v xml:space="preserve"> </v>
      </c>
      <c r="H40" s="11" t="str">
        <f>IFERROR(VLOOKUP(INFO!B40,Planilha4!$A$1:$I$68,7,0)," ")</f>
        <v xml:space="preserve"> </v>
      </c>
      <c r="I40" s="11" t="str">
        <f>IFERROR(VLOOKUP(INFO!B40,Planilha4!$A$1:$I$68,8,0)," ")</f>
        <v xml:space="preserve"> </v>
      </c>
      <c r="J40" s="11" t="str">
        <f>IFERROR(VLOOKUP(INFO!B40,Planilha4!$A$1:$I$68,9,0)," ")</f>
        <v xml:space="preserve"> </v>
      </c>
    </row>
    <row r="41" spans="2:36" ht="15.75" customHeight="1" x14ac:dyDescent="0.3">
      <c r="B41" s="13"/>
      <c r="C41" s="10" t="str">
        <f>IFERROR(VLOOKUP(INFO!B41,Planilha4!$A$1:$I$68,2,0)," ")</f>
        <v xml:space="preserve"> </v>
      </c>
      <c r="D41" s="10" t="str">
        <f>IFERROR(VLOOKUP(INFO!B41,Planilha4!$A$1:$I$68,3,0)," ")</f>
        <v xml:space="preserve"> </v>
      </c>
      <c r="E41" s="11" t="str">
        <f>IFERROR(VLOOKUP(INFO!B41,Planilha4!$A$1:$I$68,4,0)," ")</f>
        <v xml:space="preserve"> </v>
      </c>
      <c r="F41" s="11" t="str">
        <f>IFERROR(VLOOKUP(INFO!B41,Planilha4!$A$1:$I$68,5,0)," ")</f>
        <v xml:space="preserve"> </v>
      </c>
      <c r="G41" s="11" t="str">
        <f>IFERROR(VLOOKUP(INFO!B41,Planilha4!$A$1:$I$68,6,0)," ")</f>
        <v xml:space="preserve"> </v>
      </c>
      <c r="H41" s="11" t="str">
        <f>IFERROR(VLOOKUP(INFO!B41,Planilha4!$A$1:$I$68,7,0)," ")</f>
        <v xml:space="preserve"> </v>
      </c>
      <c r="I41" s="11" t="str">
        <f>IFERROR(VLOOKUP(INFO!B41,Planilha4!$A$1:$I$68,8,0)," ")</f>
        <v xml:space="preserve"> </v>
      </c>
      <c r="J41" s="11" t="str">
        <f>IFERROR(VLOOKUP(INFO!B41,Planilha4!$A$1:$I$68,9,0)," ")</f>
        <v xml:space="preserve"> </v>
      </c>
    </row>
    <row r="42" spans="2:36" ht="15.75" customHeight="1" x14ac:dyDescent="0.3">
      <c r="B42" s="13"/>
      <c r="C42" s="10" t="str">
        <f>IFERROR(VLOOKUP(INFO!B42,Planilha4!$A$1:$I$68,2,0)," ")</f>
        <v xml:space="preserve"> </v>
      </c>
      <c r="D42" s="10" t="str">
        <f>IFERROR(VLOOKUP(INFO!B42,Planilha4!$A$1:$I$68,3,0)," ")</f>
        <v xml:space="preserve"> </v>
      </c>
      <c r="E42" s="11" t="str">
        <f>IFERROR(VLOOKUP(INFO!B42,Planilha4!$A$1:$I$68,4,0)," ")</f>
        <v xml:space="preserve"> </v>
      </c>
      <c r="F42" s="11" t="str">
        <f>IFERROR(VLOOKUP(INFO!B42,Planilha4!$A$1:$I$68,5,0)," ")</f>
        <v xml:space="preserve"> </v>
      </c>
      <c r="G42" s="11" t="str">
        <f>IFERROR(VLOOKUP(INFO!B42,Planilha4!$A$1:$I$68,6,0)," ")</f>
        <v xml:space="preserve"> </v>
      </c>
      <c r="H42" s="11" t="str">
        <f>IFERROR(VLOOKUP(INFO!B42,Planilha4!$A$1:$I$68,7,0)," ")</f>
        <v xml:space="preserve"> </v>
      </c>
      <c r="I42" s="11" t="str">
        <f>IFERROR(VLOOKUP(INFO!B42,Planilha4!$A$1:$I$68,8,0)," ")</f>
        <v xml:space="preserve"> </v>
      </c>
      <c r="J42" s="11" t="str">
        <f>IFERROR(VLOOKUP(INFO!B42,Planilha4!$A$1:$I$68,9,0)," ")</f>
        <v xml:space="preserve"> </v>
      </c>
    </row>
  </sheetData>
  <sheetProtection algorithmName="SHA-512" hashValue="Wx9RJVHfbxX8naQlGjZCgWI6FGjGRsIuqAOXszxm4kGqTnUHTdegYrEK1Scac9K8nWTfNMuO6jWqVoOOBPlgrg==" saltValue="x8UOiOrkvjWs931/etmwJ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68"/>
  <sheetViews>
    <sheetView workbookViewId="0">
      <selection activeCell="N59" sqref="N59"/>
    </sheetView>
  </sheetViews>
  <sheetFormatPr defaultRowHeight="14.4" x14ac:dyDescent="0.3"/>
  <cols>
    <col min="1" max="1" width="16.109375" bestFit="1" customWidth="1"/>
    <col min="2" max="2" width="16.5546875" bestFit="1" customWidth="1"/>
    <col min="3" max="3" width="9.5546875" bestFit="1" customWidth="1"/>
    <col min="4" max="4" width="12.88671875" style="27" bestFit="1" customWidth="1"/>
    <col min="5" max="5" width="12" style="27" bestFit="1" customWidth="1"/>
    <col min="6" max="6" width="12.6640625" style="27" bestFit="1" customWidth="1"/>
    <col min="7" max="7" width="12.88671875" style="27" bestFit="1" customWidth="1"/>
    <col min="8" max="8" width="11.6640625" style="27" bestFit="1" customWidth="1"/>
    <col min="9" max="9" width="12.6640625" style="27" bestFit="1" customWidth="1"/>
  </cols>
  <sheetData>
    <row r="1" spans="1:9" x14ac:dyDescent="0.3">
      <c r="A1" t="s">
        <v>1</v>
      </c>
      <c r="B1" t="s">
        <v>36</v>
      </c>
      <c r="C1" t="s">
        <v>2</v>
      </c>
      <c r="D1" s="27" t="s">
        <v>13</v>
      </c>
      <c r="E1" s="27" t="s">
        <v>14</v>
      </c>
      <c r="F1" s="27" t="s">
        <v>15</v>
      </c>
      <c r="G1" s="27" t="s">
        <v>16</v>
      </c>
      <c r="H1" s="27" t="s">
        <v>17</v>
      </c>
      <c r="I1" s="27" t="s">
        <v>11</v>
      </c>
    </row>
    <row r="2" spans="1:9" x14ac:dyDescent="0.3">
      <c r="A2" t="s">
        <v>37</v>
      </c>
      <c r="B2" t="s">
        <v>38</v>
      </c>
      <c r="C2" t="s">
        <v>39</v>
      </c>
      <c r="D2" s="27">
        <v>345</v>
      </c>
      <c r="E2" s="27">
        <v>555</v>
      </c>
      <c r="F2" s="27">
        <v>4260</v>
      </c>
      <c r="G2" s="27">
        <v>600</v>
      </c>
      <c r="H2" s="27">
        <v>450</v>
      </c>
      <c r="I2" s="27">
        <v>6210</v>
      </c>
    </row>
    <row r="3" spans="1:9" x14ac:dyDescent="0.3">
      <c r="A3" t="s">
        <v>40</v>
      </c>
      <c r="B3" t="s">
        <v>41</v>
      </c>
      <c r="C3" t="s">
        <v>39</v>
      </c>
      <c r="D3" s="27">
        <v>345</v>
      </c>
      <c r="E3" s="27">
        <v>555</v>
      </c>
      <c r="F3" s="27">
        <v>4260</v>
      </c>
      <c r="G3" s="27">
        <v>600</v>
      </c>
      <c r="H3" s="27">
        <v>450</v>
      </c>
      <c r="I3" s="27">
        <v>6210</v>
      </c>
    </row>
    <row r="4" spans="1:9" x14ac:dyDescent="0.3">
      <c r="A4" t="s">
        <v>42</v>
      </c>
      <c r="B4" t="s">
        <v>43</v>
      </c>
      <c r="C4" t="s">
        <v>39</v>
      </c>
      <c r="D4" s="27">
        <v>460</v>
      </c>
      <c r="E4" s="27">
        <v>740</v>
      </c>
      <c r="F4" s="27">
        <v>5680</v>
      </c>
      <c r="G4" s="27">
        <v>600</v>
      </c>
      <c r="H4" s="27">
        <v>600</v>
      </c>
      <c r="I4" s="27">
        <v>8080</v>
      </c>
    </row>
    <row r="5" spans="1:9" x14ac:dyDescent="0.3">
      <c r="A5" t="s">
        <v>44</v>
      </c>
      <c r="B5" t="s">
        <v>45</v>
      </c>
      <c r="C5" t="s">
        <v>39</v>
      </c>
      <c r="D5" s="27">
        <v>460</v>
      </c>
      <c r="E5" s="27">
        <v>740</v>
      </c>
      <c r="F5" s="27">
        <v>5680</v>
      </c>
      <c r="G5" s="27">
        <v>600</v>
      </c>
      <c r="H5" s="27">
        <v>600</v>
      </c>
      <c r="I5" s="27">
        <v>8080</v>
      </c>
    </row>
    <row r="6" spans="1:9" x14ac:dyDescent="0.3">
      <c r="A6" t="s">
        <v>46</v>
      </c>
      <c r="B6" t="s">
        <v>47</v>
      </c>
      <c r="C6" t="s">
        <v>39</v>
      </c>
      <c r="D6" s="27">
        <v>345</v>
      </c>
      <c r="E6" s="27">
        <v>555</v>
      </c>
      <c r="F6" s="27">
        <v>6390</v>
      </c>
      <c r="G6" s="27">
        <v>600</v>
      </c>
      <c r="H6" s="27">
        <v>450</v>
      </c>
      <c r="I6" s="27">
        <v>8340</v>
      </c>
    </row>
    <row r="7" spans="1:9" x14ac:dyDescent="0.3">
      <c r="A7" t="s">
        <v>48</v>
      </c>
      <c r="B7" t="s">
        <v>49</v>
      </c>
      <c r="C7" t="s">
        <v>39</v>
      </c>
      <c r="D7" s="27">
        <v>345</v>
      </c>
      <c r="E7" s="27">
        <v>555</v>
      </c>
      <c r="F7" s="27">
        <v>6390</v>
      </c>
      <c r="G7" s="27">
        <v>600</v>
      </c>
      <c r="H7" s="27">
        <v>450</v>
      </c>
      <c r="I7" s="27">
        <v>8340</v>
      </c>
    </row>
    <row r="8" spans="1:9" x14ac:dyDescent="0.3">
      <c r="A8" t="s">
        <v>50</v>
      </c>
      <c r="B8" t="s">
        <v>51</v>
      </c>
      <c r="C8" t="s">
        <v>39</v>
      </c>
      <c r="D8" s="27">
        <v>230</v>
      </c>
      <c r="E8" s="27">
        <v>370</v>
      </c>
      <c r="F8" s="27">
        <v>4260</v>
      </c>
      <c r="G8" s="27">
        <v>600</v>
      </c>
      <c r="H8" s="27">
        <v>300</v>
      </c>
      <c r="I8" s="27">
        <v>5760</v>
      </c>
    </row>
    <row r="9" spans="1:9" x14ac:dyDescent="0.3">
      <c r="A9" t="s">
        <v>52</v>
      </c>
      <c r="B9" t="s">
        <v>53</v>
      </c>
      <c r="C9" t="s">
        <v>39</v>
      </c>
      <c r="D9" s="27">
        <v>115</v>
      </c>
      <c r="E9" s="27">
        <v>185</v>
      </c>
      <c r="F9" s="27">
        <v>1420</v>
      </c>
      <c r="G9" s="27">
        <v>600</v>
      </c>
      <c r="H9" s="27">
        <v>150</v>
      </c>
      <c r="I9" s="27">
        <v>2470</v>
      </c>
    </row>
    <row r="10" spans="1:9" x14ac:dyDescent="0.3">
      <c r="A10" t="s">
        <v>54</v>
      </c>
      <c r="B10" t="s">
        <v>55</v>
      </c>
      <c r="C10" t="s">
        <v>39</v>
      </c>
      <c r="D10" s="27">
        <v>115</v>
      </c>
      <c r="E10" s="27">
        <v>185</v>
      </c>
      <c r="F10" s="27">
        <v>1420</v>
      </c>
      <c r="G10" s="27">
        <v>600</v>
      </c>
      <c r="H10" s="27">
        <v>150</v>
      </c>
      <c r="I10" s="27">
        <v>2470</v>
      </c>
    </row>
    <row r="11" spans="1:9" x14ac:dyDescent="0.3">
      <c r="A11" t="s">
        <v>56</v>
      </c>
      <c r="B11" t="s">
        <v>57</v>
      </c>
      <c r="C11" t="s">
        <v>39</v>
      </c>
      <c r="D11" s="27">
        <v>115</v>
      </c>
      <c r="E11" s="27">
        <v>185</v>
      </c>
      <c r="F11" s="27">
        <v>1420</v>
      </c>
      <c r="G11" s="27">
        <v>600</v>
      </c>
      <c r="H11" s="27">
        <v>150</v>
      </c>
      <c r="I11" s="27">
        <v>2470</v>
      </c>
    </row>
    <row r="12" spans="1:9" x14ac:dyDescent="0.3">
      <c r="A12" t="s">
        <v>58</v>
      </c>
      <c r="B12" t="s">
        <v>59</v>
      </c>
      <c r="C12" t="s">
        <v>39</v>
      </c>
      <c r="D12" s="27">
        <v>115</v>
      </c>
      <c r="E12" s="27">
        <v>185</v>
      </c>
      <c r="F12" s="27">
        <v>1420</v>
      </c>
      <c r="G12" s="27">
        <v>600</v>
      </c>
      <c r="H12" s="27">
        <v>150</v>
      </c>
      <c r="I12" s="27">
        <v>2470</v>
      </c>
    </row>
    <row r="13" spans="1:9" x14ac:dyDescent="0.3">
      <c r="A13" t="s">
        <v>60</v>
      </c>
      <c r="B13" t="s">
        <v>61</v>
      </c>
      <c r="C13" t="s">
        <v>39</v>
      </c>
      <c r="D13" s="27">
        <v>115</v>
      </c>
      <c r="E13" s="27">
        <v>185</v>
      </c>
      <c r="F13" s="27">
        <v>1420</v>
      </c>
      <c r="G13" s="27">
        <v>600</v>
      </c>
      <c r="H13" s="27">
        <v>150</v>
      </c>
      <c r="I13" s="27">
        <v>2470</v>
      </c>
    </row>
    <row r="14" spans="1:9" x14ac:dyDescent="0.3">
      <c r="A14" t="s">
        <v>62</v>
      </c>
      <c r="B14" t="s">
        <v>63</v>
      </c>
      <c r="C14" t="s">
        <v>39</v>
      </c>
      <c r="D14" s="27">
        <v>115</v>
      </c>
      <c r="E14" s="27">
        <v>185</v>
      </c>
      <c r="F14" s="27">
        <v>1420</v>
      </c>
      <c r="G14" s="27">
        <v>600</v>
      </c>
      <c r="H14" s="27">
        <v>150</v>
      </c>
      <c r="I14" s="27">
        <v>2470</v>
      </c>
    </row>
    <row r="15" spans="1:9" x14ac:dyDescent="0.3">
      <c r="A15" t="s">
        <v>64</v>
      </c>
      <c r="B15" t="s">
        <v>65</v>
      </c>
      <c r="C15" t="s">
        <v>39</v>
      </c>
      <c r="D15" s="27">
        <v>115</v>
      </c>
      <c r="E15" s="27">
        <v>185</v>
      </c>
      <c r="F15" s="27">
        <v>1420</v>
      </c>
      <c r="G15" s="27">
        <v>600</v>
      </c>
      <c r="H15" s="27">
        <v>150</v>
      </c>
      <c r="I15" s="27">
        <v>2470</v>
      </c>
    </row>
    <row r="16" spans="1:9" x14ac:dyDescent="0.3">
      <c r="A16" t="s">
        <v>66</v>
      </c>
      <c r="B16" t="s">
        <v>67</v>
      </c>
      <c r="C16" t="s">
        <v>39</v>
      </c>
      <c r="D16" s="27">
        <v>115</v>
      </c>
      <c r="E16" s="27">
        <v>185</v>
      </c>
      <c r="F16" s="27">
        <v>1420</v>
      </c>
      <c r="G16" s="27">
        <v>600</v>
      </c>
      <c r="H16" s="27">
        <v>150</v>
      </c>
      <c r="I16" s="27">
        <v>2470</v>
      </c>
    </row>
    <row r="17" spans="1:9" x14ac:dyDescent="0.3">
      <c r="A17" t="s">
        <v>68</v>
      </c>
      <c r="B17" t="s">
        <v>69</v>
      </c>
      <c r="C17" t="s">
        <v>39</v>
      </c>
      <c r="D17" s="27">
        <v>115</v>
      </c>
      <c r="E17" s="27">
        <v>185</v>
      </c>
      <c r="F17" s="27">
        <v>1420</v>
      </c>
      <c r="G17" s="27">
        <v>600</v>
      </c>
      <c r="H17" s="27">
        <v>150</v>
      </c>
      <c r="I17" s="27">
        <v>2470</v>
      </c>
    </row>
    <row r="18" spans="1:9" x14ac:dyDescent="0.3">
      <c r="A18" t="s">
        <v>70</v>
      </c>
      <c r="B18" t="s">
        <v>71</v>
      </c>
      <c r="C18" t="s">
        <v>39</v>
      </c>
      <c r="D18" s="27">
        <v>115</v>
      </c>
      <c r="E18" s="27">
        <v>185</v>
      </c>
      <c r="F18" s="27">
        <v>1420</v>
      </c>
      <c r="G18" s="27">
        <v>600</v>
      </c>
      <c r="H18" s="27">
        <v>150</v>
      </c>
      <c r="I18" s="27">
        <v>2470</v>
      </c>
    </row>
    <row r="19" spans="1:9" x14ac:dyDescent="0.3">
      <c r="A19" t="s">
        <v>72</v>
      </c>
      <c r="B19" t="s">
        <v>73</v>
      </c>
      <c r="C19" t="s">
        <v>39</v>
      </c>
      <c r="D19" s="27">
        <v>115</v>
      </c>
      <c r="E19" s="27">
        <v>185</v>
      </c>
      <c r="F19" s="27">
        <v>1420</v>
      </c>
      <c r="G19" s="27">
        <v>600</v>
      </c>
      <c r="H19" s="27">
        <v>150</v>
      </c>
      <c r="I19" s="27">
        <v>2470</v>
      </c>
    </row>
    <row r="20" spans="1:9" x14ac:dyDescent="0.3">
      <c r="A20" t="s">
        <v>74</v>
      </c>
      <c r="B20" t="s">
        <v>75</v>
      </c>
      <c r="C20" t="s">
        <v>39</v>
      </c>
      <c r="D20" s="27">
        <v>115</v>
      </c>
      <c r="E20" s="27">
        <v>185</v>
      </c>
      <c r="F20" s="27">
        <v>1420</v>
      </c>
      <c r="G20" s="27">
        <v>600</v>
      </c>
      <c r="H20" s="27">
        <v>150</v>
      </c>
      <c r="I20" s="27">
        <v>2470</v>
      </c>
    </row>
    <row r="21" spans="1:9" x14ac:dyDescent="0.3">
      <c r="A21" t="s">
        <v>76</v>
      </c>
      <c r="B21" t="s">
        <v>77</v>
      </c>
      <c r="C21" t="s">
        <v>39</v>
      </c>
      <c r="D21" s="27">
        <v>115</v>
      </c>
      <c r="E21" s="27">
        <v>185</v>
      </c>
      <c r="F21" s="27">
        <v>1420</v>
      </c>
      <c r="G21" s="27">
        <v>600</v>
      </c>
      <c r="H21" s="27">
        <v>150</v>
      </c>
      <c r="I21" s="27">
        <v>2470</v>
      </c>
    </row>
    <row r="22" spans="1:9" x14ac:dyDescent="0.3">
      <c r="A22" t="s">
        <v>78</v>
      </c>
      <c r="B22" t="s">
        <v>79</v>
      </c>
      <c r="C22" t="s">
        <v>39</v>
      </c>
      <c r="D22" s="27">
        <v>115</v>
      </c>
      <c r="E22" s="27">
        <v>185</v>
      </c>
      <c r="F22" s="27">
        <v>1420</v>
      </c>
      <c r="G22" s="27">
        <v>600</v>
      </c>
      <c r="H22" s="27">
        <v>150</v>
      </c>
      <c r="I22" s="27">
        <v>2470</v>
      </c>
    </row>
    <row r="23" spans="1:9" x14ac:dyDescent="0.3">
      <c r="A23" t="s">
        <v>80</v>
      </c>
      <c r="B23" t="s">
        <v>81</v>
      </c>
      <c r="C23" t="s">
        <v>39</v>
      </c>
      <c r="D23" s="27">
        <v>115</v>
      </c>
      <c r="E23" s="27">
        <v>185</v>
      </c>
      <c r="F23" s="27">
        <v>1420</v>
      </c>
      <c r="G23" s="27">
        <v>600</v>
      </c>
      <c r="H23" s="27">
        <v>150</v>
      </c>
      <c r="I23" s="27">
        <v>2470</v>
      </c>
    </row>
    <row r="24" spans="1:9" x14ac:dyDescent="0.3">
      <c r="A24" t="s">
        <v>82</v>
      </c>
      <c r="B24" t="s">
        <v>83</v>
      </c>
      <c r="C24" t="s">
        <v>39</v>
      </c>
      <c r="D24" s="27">
        <v>115</v>
      </c>
      <c r="E24" s="27">
        <v>185</v>
      </c>
      <c r="F24" s="27">
        <v>1420</v>
      </c>
      <c r="G24" s="27">
        <v>600</v>
      </c>
      <c r="H24" s="27">
        <v>150</v>
      </c>
      <c r="I24" s="27">
        <v>2470</v>
      </c>
    </row>
    <row r="25" spans="1:9" x14ac:dyDescent="0.3">
      <c r="A25" t="s">
        <v>84</v>
      </c>
      <c r="B25" t="s">
        <v>85</v>
      </c>
      <c r="C25" t="s">
        <v>39</v>
      </c>
      <c r="D25" s="27">
        <v>115</v>
      </c>
      <c r="E25" s="27">
        <v>185</v>
      </c>
      <c r="F25" s="27">
        <v>1420</v>
      </c>
      <c r="G25" s="27">
        <v>600</v>
      </c>
      <c r="H25" s="27">
        <v>150</v>
      </c>
      <c r="I25" s="27">
        <v>2470</v>
      </c>
    </row>
    <row r="26" spans="1:9" x14ac:dyDescent="0.3">
      <c r="A26" t="s">
        <v>86</v>
      </c>
      <c r="B26" t="s">
        <v>87</v>
      </c>
      <c r="C26" t="s">
        <v>39</v>
      </c>
      <c r="D26" s="27">
        <v>115</v>
      </c>
      <c r="E26" s="27">
        <v>185</v>
      </c>
      <c r="F26" s="27">
        <v>1420</v>
      </c>
      <c r="G26" s="27">
        <v>600</v>
      </c>
      <c r="H26" s="27">
        <v>150</v>
      </c>
      <c r="I26" s="27">
        <v>2470</v>
      </c>
    </row>
    <row r="27" spans="1:9" x14ac:dyDescent="0.3">
      <c r="A27" t="s">
        <v>88</v>
      </c>
      <c r="B27" t="s">
        <v>89</v>
      </c>
      <c r="C27" t="s">
        <v>39</v>
      </c>
      <c r="D27" s="27">
        <v>115</v>
      </c>
      <c r="E27" s="27">
        <v>185</v>
      </c>
      <c r="F27" s="27">
        <v>1420</v>
      </c>
      <c r="G27" s="27">
        <v>600</v>
      </c>
      <c r="H27" s="27">
        <v>150</v>
      </c>
      <c r="I27" s="27">
        <v>2470</v>
      </c>
    </row>
    <row r="28" spans="1:9" x14ac:dyDescent="0.3">
      <c r="A28" t="s">
        <v>90</v>
      </c>
      <c r="B28" t="s">
        <v>91</v>
      </c>
      <c r="C28" t="s">
        <v>39</v>
      </c>
      <c r="D28" s="27">
        <v>115</v>
      </c>
      <c r="E28" s="27">
        <v>185</v>
      </c>
      <c r="F28" s="27">
        <v>1420</v>
      </c>
      <c r="G28" s="27">
        <v>600</v>
      </c>
      <c r="H28" s="27">
        <v>150</v>
      </c>
      <c r="I28" s="27">
        <v>2470</v>
      </c>
    </row>
    <row r="29" spans="1:9" x14ac:dyDescent="0.3">
      <c r="A29" t="s">
        <v>92</v>
      </c>
      <c r="B29" t="s">
        <v>93</v>
      </c>
      <c r="C29" t="s">
        <v>39</v>
      </c>
      <c r="D29" s="27">
        <v>115</v>
      </c>
      <c r="E29" s="27">
        <v>185</v>
      </c>
      <c r="F29" s="27">
        <v>1420</v>
      </c>
      <c r="G29" s="27">
        <v>600</v>
      </c>
      <c r="H29" s="27">
        <v>150</v>
      </c>
      <c r="I29" s="27">
        <v>2470</v>
      </c>
    </row>
    <row r="30" spans="1:9" x14ac:dyDescent="0.3">
      <c r="A30" t="s">
        <v>94</v>
      </c>
      <c r="B30" t="s">
        <v>95</v>
      </c>
      <c r="C30" t="s">
        <v>39</v>
      </c>
      <c r="D30" s="27">
        <v>115</v>
      </c>
      <c r="E30" s="27">
        <v>185</v>
      </c>
      <c r="F30" s="27">
        <v>1420</v>
      </c>
      <c r="G30" s="27">
        <v>600</v>
      </c>
      <c r="H30" s="27">
        <v>150</v>
      </c>
      <c r="I30" s="27">
        <v>2470</v>
      </c>
    </row>
    <row r="31" spans="1:9" x14ac:dyDescent="0.3">
      <c r="A31" t="s">
        <v>96</v>
      </c>
      <c r="B31" t="s">
        <v>97</v>
      </c>
      <c r="C31" t="s">
        <v>39</v>
      </c>
      <c r="D31" s="27">
        <v>115</v>
      </c>
      <c r="E31" s="27">
        <v>185</v>
      </c>
      <c r="F31" s="27">
        <v>1420</v>
      </c>
      <c r="G31" s="27">
        <v>600</v>
      </c>
      <c r="H31" s="27">
        <v>150</v>
      </c>
      <c r="I31" s="27">
        <v>2470</v>
      </c>
    </row>
    <row r="32" spans="1:9" x14ac:dyDescent="0.3">
      <c r="A32" t="s">
        <v>98</v>
      </c>
      <c r="B32" t="s">
        <v>99</v>
      </c>
      <c r="C32" t="s">
        <v>39</v>
      </c>
      <c r="D32" s="27">
        <v>345</v>
      </c>
      <c r="E32" s="27">
        <v>555</v>
      </c>
      <c r="F32" s="27">
        <v>4260</v>
      </c>
      <c r="G32" s="27">
        <v>600</v>
      </c>
      <c r="H32" s="27">
        <v>450</v>
      </c>
      <c r="I32" s="27">
        <v>6210</v>
      </c>
    </row>
    <row r="33" spans="1:9" x14ac:dyDescent="0.3">
      <c r="A33" t="s">
        <v>100</v>
      </c>
      <c r="B33" t="s">
        <v>101</v>
      </c>
      <c r="C33" t="s">
        <v>39</v>
      </c>
      <c r="D33" s="27">
        <v>115</v>
      </c>
      <c r="E33" s="27">
        <v>185</v>
      </c>
      <c r="F33" s="27">
        <v>1420</v>
      </c>
      <c r="G33" s="27">
        <v>600</v>
      </c>
      <c r="H33" s="27">
        <v>150</v>
      </c>
      <c r="I33" s="27">
        <v>2470</v>
      </c>
    </row>
    <row r="34" spans="1:9" x14ac:dyDescent="0.3">
      <c r="A34" t="s">
        <v>102</v>
      </c>
      <c r="B34" t="s">
        <v>103</v>
      </c>
      <c r="C34" t="s">
        <v>39</v>
      </c>
      <c r="D34" s="27">
        <v>115</v>
      </c>
      <c r="E34" s="27">
        <v>185</v>
      </c>
      <c r="F34" s="27">
        <v>1420</v>
      </c>
      <c r="G34" s="27">
        <v>600</v>
      </c>
      <c r="H34" s="27">
        <v>150</v>
      </c>
      <c r="I34" s="27">
        <v>2470</v>
      </c>
    </row>
    <row r="35" spans="1:9" x14ac:dyDescent="0.3">
      <c r="A35" t="s">
        <v>104</v>
      </c>
      <c r="B35" t="s">
        <v>105</v>
      </c>
      <c r="C35" t="s">
        <v>39</v>
      </c>
      <c r="D35" s="27">
        <v>115</v>
      </c>
      <c r="E35" s="27">
        <v>185</v>
      </c>
      <c r="F35" s="27">
        <v>1420</v>
      </c>
      <c r="G35" s="27">
        <v>600</v>
      </c>
      <c r="H35" s="27">
        <v>150</v>
      </c>
      <c r="I35" s="27">
        <v>2470</v>
      </c>
    </row>
    <row r="36" spans="1:9" x14ac:dyDescent="0.3">
      <c r="A36" t="s">
        <v>106</v>
      </c>
      <c r="B36" t="s">
        <v>107</v>
      </c>
      <c r="C36" t="s">
        <v>39</v>
      </c>
      <c r="D36" s="27">
        <v>115</v>
      </c>
      <c r="E36" s="27">
        <v>185</v>
      </c>
      <c r="F36" s="27">
        <v>1420</v>
      </c>
      <c r="G36" s="27">
        <v>600</v>
      </c>
      <c r="H36" s="27">
        <v>150</v>
      </c>
      <c r="I36" s="27">
        <v>2470</v>
      </c>
    </row>
    <row r="37" spans="1:9" x14ac:dyDescent="0.3">
      <c r="A37" t="s">
        <v>108</v>
      </c>
      <c r="B37" t="s">
        <v>109</v>
      </c>
      <c r="C37" t="s">
        <v>39</v>
      </c>
      <c r="D37" s="27">
        <v>115</v>
      </c>
      <c r="E37" s="27">
        <v>185</v>
      </c>
      <c r="F37" s="27">
        <v>1420</v>
      </c>
      <c r="G37" s="27">
        <v>600</v>
      </c>
      <c r="H37" s="27">
        <v>150</v>
      </c>
      <c r="I37" s="27">
        <v>2470</v>
      </c>
    </row>
    <row r="38" spans="1:9" x14ac:dyDescent="0.3">
      <c r="A38" t="s">
        <v>110</v>
      </c>
      <c r="B38" t="s">
        <v>111</v>
      </c>
      <c r="C38" t="s">
        <v>39</v>
      </c>
      <c r="D38" s="27">
        <v>115</v>
      </c>
      <c r="E38" s="27">
        <v>185</v>
      </c>
      <c r="F38" s="27">
        <v>1420</v>
      </c>
      <c r="G38" s="27">
        <v>600</v>
      </c>
      <c r="H38" s="27">
        <v>150</v>
      </c>
      <c r="I38" s="27">
        <v>2470</v>
      </c>
    </row>
    <row r="39" spans="1:9" x14ac:dyDescent="0.3">
      <c r="A39" t="s">
        <v>112</v>
      </c>
      <c r="B39" t="s">
        <v>113</v>
      </c>
      <c r="C39" t="s">
        <v>39</v>
      </c>
      <c r="D39" s="27">
        <v>115</v>
      </c>
      <c r="E39" s="27">
        <v>185</v>
      </c>
      <c r="F39" s="27">
        <v>1420</v>
      </c>
      <c r="G39" s="27">
        <v>600</v>
      </c>
      <c r="H39" s="27">
        <v>150</v>
      </c>
      <c r="I39" s="27">
        <v>2470</v>
      </c>
    </row>
    <row r="40" spans="1:9" x14ac:dyDescent="0.3">
      <c r="A40" t="s">
        <v>114</v>
      </c>
      <c r="B40" t="s">
        <v>115</v>
      </c>
      <c r="C40" t="s">
        <v>39</v>
      </c>
      <c r="D40" s="27">
        <v>230</v>
      </c>
      <c r="E40" s="27">
        <v>370</v>
      </c>
      <c r="F40" s="27">
        <v>2840</v>
      </c>
      <c r="G40" s="27">
        <v>600</v>
      </c>
      <c r="H40" s="27">
        <v>300</v>
      </c>
      <c r="I40" s="27">
        <v>4340</v>
      </c>
    </row>
    <row r="41" spans="1:9" x14ac:dyDescent="0.3">
      <c r="A41" t="s">
        <v>116</v>
      </c>
      <c r="B41" t="s">
        <v>117</v>
      </c>
      <c r="C41" t="s">
        <v>39</v>
      </c>
      <c r="D41" s="27">
        <v>115</v>
      </c>
      <c r="E41" s="27">
        <v>185</v>
      </c>
      <c r="F41" s="27">
        <v>1420</v>
      </c>
      <c r="G41" s="27">
        <v>600</v>
      </c>
      <c r="H41" s="27">
        <v>150</v>
      </c>
      <c r="I41" s="27">
        <v>2470</v>
      </c>
    </row>
    <row r="42" spans="1:9" x14ac:dyDescent="0.3">
      <c r="A42" t="s">
        <v>118</v>
      </c>
      <c r="B42" t="s">
        <v>119</v>
      </c>
      <c r="C42" t="s">
        <v>39</v>
      </c>
      <c r="D42" s="27">
        <v>115</v>
      </c>
      <c r="E42" s="27">
        <v>185</v>
      </c>
      <c r="F42" s="27">
        <v>1420</v>
      </c>
      <c r="G42" s="27">
        <v>600</v>
      </c>
      <c r="H42" s="27">
        <v>150</v>
      </c>
      <c r="I42" s="27">
        <v>2470</v>
      </c>
    </row>
    <row r="43" spans="1:9" x14ac:dyDescent="0.3">
      <c r="A43" t="s">
        <v>120</v>
      </c>
      <c r="B43" t="s">
        <v>121</v>
      </c>
      <c r="C43" t="s">
        <v>39</v>
      </c>
      <c r="D43" s="27">
        <v>115</v>
      </c>
      <c r="E43" s="27">
        <v>185</v>
      </c>
      <c r="F43" s="27">
        <v>1420</v>
      </c>
      <c r="G43" s="27">
        <v>600</v>
      </c>
      <c r="H43" s="27">
        <v>150</v>
      </c>
      <c r="I43" s="27">
        <v>2470</v>
      </c>
    </row>
    <row r="44" spans="1:9" x14ac:dyDescent="0.3">
      <c r="A44" t="s">
        <v>122</v>
      </c>
      <c r="B44" t="s">
        <v>123</v>
      </c>
      <c r="C44" t="s">
        <v>39</v>
      </c>
      <c r="D44" s="27">
        <v>115</v>
      </c>
      <c r="E44" s="27">
        <v>185</v>
      </c>
      <c r="F44" s="27">
        <v>1420</v>
      </c>
      <c r="G44" s="27">
        <v>600</v>
      </c>
      <c r="H44" s="27">
        <v>150</v>
      </c>
      <c r="I44" s="27">
        <v>2470</v>
      </c>
    </row>
    <row r="45" spans="1:9" x14ac:dyDescent="0.3">
      <c r="A45" t="s">
        <v>124</v>
      </c>
      <c r="B45" t="s">
        <v>125</v>
      </c>
      <c r="C45" t="s">
        <v>39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</row>
    <row r="46" spans="1:9" x14ac:dyDescent="0.3">
      <c r="A46" t="s">
        <v>126</v>
      </c>
      <c r="B46" t="s">
        <v>127</v>
      </c>
      <c r="C46" t="s">
        <v>39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</row>
    <row r="47" spans="1:9" x14ac:dyDescent="0.3">
      <c r="A47" t="s">
        <v>128</v>
      </c>
      <c r="B47" t="s">
        <v>129</v>
      </c>
      <c r="C47" t="s">
        <v>39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</row>
    <row r="48" spans="1:9" x14ac:dyDescent="0.3">
      <c r="A48" t="s">
        <v>130</v>
      </c>
      <c r="B48" t="s">
        <v>131</v>
      </c>
      <c r="C48" t="s">
        <v>39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</row>
    <row r="49" spans="1:9" x14ac:dyDescent="0.3">
      <c r="A49" t="s">
        <v>132</v>
      </c>
      <c r="B49" t="s">
        <v>133</v>
      </c>
      <c r="C49" t="s">
        <v>134</v>
      </c>
      <c r="D49" s="27">
        <v>115</v>
      </c>
      <c r="E49" s="27">
        <v>185</v>
      </c>
      <c r="F49" s="27">
        <v>1420</v>
      </c>
      <c r="G49" s="27">
        <v>600</v>
      </c>
      <c r="H49" s="27">
        <v>150</v>
      </c>
      <c r="I49" s="27">
        <v>2470</v>
      </c>
    </row>
    <row r="50" spans="1:9" x14ac:dyDescent="0.3">
      <c r="A50" t="s">
        <v>135</v>
      </c>
      <c r="B50" t="s">
        <v>136</v>
      </c>
      <c r="C50" t="s">
        <v>134</v>
      </c>
      <c r="D50" s="27">
        <v>115</v>
      </c>
      <c r="E50" s="27">
        <v>185</v>
      </c>
      <c r="F50" s="27">
        <v>1420</v>
      </c>
      <c r="G50" s="27">
        <v>600</v>
      </c>
      <c r="H50" s="27">
        <v>150</v>
      </c>
      <c r="I50" s="27">
        <v>2470</v>
      </c>
    </row>
    <row r="51" spans="1:9" x14ac:dyDescent="0.3">
      <c r="A51" t="s">
        <v>137</v>
      </c>
      <c r="B51" t="s">
        <v>138</v>
      </c>
      <c r="C51" t="s">
        <v>134</v>
      </c>
      <c r="D51" s="27">
        <v>115</v>
      </c>
      <c r="E51" s="27">
        <v>185</v>
      </c>
      <c r="F51" s="27">
        <v>1420</v>
      </c>
      <c r="G51" s="27">
        <v>600</v>
      </c>
      <c r="H51" s="27">
        <v>150</v>
      </c>
      <c r="I51" s="27">
        <v>2470</v>
      </c>
    </row>
    <row r="52" spans="1:9" x14ac:dyDescent="0.3">
      <c r="A52" t="s">
        <v>139</v>
      </c>
      <c r="B52" t="s">
        <v>140</v>
      </c>
      <c r="C52" t="s">
        <v>134</v>
      </c>
      <c r="D52" s="27">
        <v>115</v>
      </c>
      <c r="E52" s="27">
        <v>185</v>
      </c>
      <c r="F52" s="27">
        <v>1420</v>
      </c>
      <c r="G52" s="27">
        <v>600</v>
      </c>
      <c r="H52" s="27">
        <v>150</v>
      </c>
      <c r="I52" s="27">
        <v>2470</v>
      </c>
    </row>
    <row r="53" spans="1:9" x14ac:dyDescent="0.3">
      <c r="A53" t="s">
        <v>141</v>
      </c>
      <c r="B53" t="s">
        <v>142</v>
      </c>
      <c r="C53" t="s">
        <v>134</v>
      </c>
      <c r="D53" s="27">
        <v>115</v>
      </c>
      <c r="E53" s="27">
        <v>185</v>
      </c>
      <c r="F53" s="27">
        <v>1420</v>
      </c>
      <c r="G53" s="27">
        <v>600</v>
      </c>
      <c r="H53" s="27">
        <v>150</v>
      </c>
      <c r="I53" s="27">
        <v>2470</v>
      </c>
    </row>
    <row r="54" spans="1:9" x14ac:dyDescent="0.3">
      <c r="A54" t="s">
        <v>143</v>
      </c>
      <c r="B54" t="s">
        <v>144</v>
      </c>
      <c r="C54" t="s">
        <v>134</v>
      </c>
      <c r="D54" s="27">
        <v>115</v>
      </c>
      <c r="E54" s="27">
        <v>185</v>
      </c>
      <c r="F54" s="27">
        <v>1420</v>
      </c>
      <c r="G54" s="27">
        <v>600</v>
      </c>
      <c r="H54" s="27">
        <v>150</v>
      </c>
      <c r="I54" s="27">
        <v>2470</v>
      </c>
    </row>
    <row r="55" spans="1:9" x14ac:dyDescent="0.3">
      <c r="A55" t="s">
        <v>145</v>
      </c>
      <c r="B55" t="s">
        <v>146</v>
      </c>
      <c r="C55" t="s">
        <v>134</v>
      </c>
      <c r="D55" s="27">
        <v>115</v>
      </c>
      <c r="E55" s="27">
        <v>185</v>
      </c>
      <c r="F55" s="27">
        <v>1420</v>
      </c>
      <c r="G55" s="27">
        <v>600</v>
      </c>
      <c r="H55" s="27">
        <v>150</v>
      </c>
      <c r="I55" s="27">
        <v>2470</v>
      </c>
    </row>
    <row r="56" spans="1:9" x14ac:dyDescent="0.3">
      <c r="A56" t="s">
        <v>147</v>
      </c>
      <c r="B56" t="s">
        <v>148</v>
      </c>
      <c r="C56" t="s">
        <v>134</v>
      </c>
      <c r="D56" s="27">
        <v>115</v>
      </c>
      <c r="E56" s="27">
        <v>185</v>
      </c>
      <c r="F56" s="27">
        <v>1420</v>
      </c>
      <c r="G56" s="27">
        <v>600</v>
      </c>
      <c r="H56" s="27">
        <v>150</v>
      </c>
      <c r="I56" s="27">
        <v>2470</v>
      </c>
    </row>
    <row r="57" spans="1:9" x14ac:dyDescent="0.3">
      <c r="A57" t="s">
        <v>149</v>
      </c>
      <c r="B57" t="s">
        <v>150</v>
      </c>
      <c r="C57" t="s">
        <v>134</v>
      </c>
      <c r="D57" s="27">
        <v>115</v>
      </c>
      <c r="E57" s="27">
        <v>185</v>
      </c>
      <c r="F57" s="27">
        <v>1420</v>
      </c>
      <c r="G57" s="27">
        <v>600</v>
      </c>
      <c r="H57" s="27">
        <v>150</v>
      </c>
      <c r="I57" s="27">
        <v>2470</v>
      </c>
    </row>
    <row r="58" spans="1:9" x14ac:dyDescent="0.3">
      <c r="A58" t="s">
        <v>151</v>
      </c>
      <c r="B58" t="s">
        <v>152</v>
      </c>
      <c r="C58" t="s">
        <v>134</v>
      </c>
      <c r="D58" s="27">
        <v>115</v>
      </c>
      <c r="E58" s="27">
        <v>185</v>
      </c>
      <c r="F58" s="27">
        <v>1420</v>
      </c>
      <c r="G58" s="27">
        <v>600</v>
      </c>
      <c r="H58" s="27">
        <v>150</v>
      </c>
      <c r="I58" s="27">
        <v>2470</v>
      </c>
    </row>
    <row r="59" spans="1:9" x14ac:dyDescent="0.3">
      <c r="A59" t="s">
        <v>153</v>
      </c>
      <c r="B59" t="s">
        <v>154</v>
      </c>
      <c r="C59" t="s">
        <v>134</v>
      </c>
      <c r="D59" s="27">
        <v>115</v>
      </c>
      <c r="E59" s="27">
        <v>185</v>
      </c>
      <c r="F59" s="27">
        <v>1420</v>
      </c>
      <c r="G59" s="27">
        <v>600</v>
      </c>
      <c r="H59" s="27">
        <v>150</v>
      </c>
      <c r="I59" s="27">
        <v>2470</v>
      </c>
    </row>
    <row r="60" spans="1:9" x14ac:dyDescent="0.3">
      <c r="A60" t="s">
        <v>155</v>
      </c>
      <c r="B60" t="s">
        <v>156</v>
      </c>
      <c r="C60" t="s">
        <v>134</v>
      </c>
      <c r="D60" s="27">
        <v>115</v>
      </c>
      <c r="E60" s="27">
        <v>185</v>
      </c>
      <c r="F60" s="27">
        <v>1420</v>
      </c>
      <c r="G60" s="27">
        <v>600</v>
      </c>
      <c r="H60" s="27">
        <v>150</v>
      </c>
      <c r="I60" s="27">
        <v>2470</v>
      </c>
    </row>
    <row r="61" spans="1:9" x14ac:dyDescent="0.3">
      <c r="A61" t="s">
        <v>157</v>
      </c>
      <c r="B61" t="s">
        <v>158</v>
      </c>
      <c r="C61" t="s">
        <v>134</v>
      </c>
      <c r="D61" s="27">
        <v>115</v>
      </c>
      <c r="E61" s="27">
        <v>185</v>
      </c>
      <c r="F61" s="27">
        <v>1420</v>
      </c>
      <c r="G61" s="27">
        <v>600</v>
      </c>
      <c r="H61" s="27">
        <v>150</v>
      </c>
      <c r="I61" s="27">
        <v>2470</v>
      </c>
    </row>
    <row r="62" spans="1:9" x14ac:dyDescent="0.3">
      <c r="A62" t="s">
        <v>159</v>
      </c>
      <c r="B62" t="s">
        <v>160</v>
      </c>
      <c r="C62" t="s">
        <v>134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</row>
    <row r="63" spans="1:9" x14ac:dyDescent="0.3">
      <c r="A63" t="s">
        <v>161</v>
      </c>
      <c r="B63" t="s">
        <v>162</v>
      </c>
      <c r="C63" t="s">
        <v>35</v>
      </c>
      <c r="D63" s="27">
        <v>115</v>
      </c>
      <c r="E63" s="27">
        <v>185</v>
      </c>
      <c r="F63" s="27">
        <v>1420</v>
      </c>
      <c r="G63" s="27">
        <v>600</v>
      </c>
      <c r="H63" s="27">
        <v>150</v>
      </c>
      <c r="I63" s="27">
        <v>2470</v>
      </c>
    </row>
    <row r="64" spans="1:9" x14ac:dyDescent="0.3">
      <c r="A64" t="s">
        <v>163</v>
      </c>
      <c r="B64" t="s">
        <v>164</v>
      </c>
      <c r="C64" t="s">
        <v>35</v>
      </c>
      <c r="D64" s="27">
        <v>57.5</v>
      </c>
      <c r="E64" s="27">
        <v>92.5</v>
      </c>
      <c r="F64" s="27">
        <v>1420</v>
      </c>
      <c r="G64" s="27">
        <v>600</v>
      </c>
      <c r="H64" s="27">
        <v>75</v>
      </c>
      <c r="I64" s="27">
        <v>2245</v>
      </c>
    </row>
    <row r="65" spans="1:9" x14ac:dyDescent="0.3">
      <c r="A65" t="s">
        <v>165</v>
      </c>
      <c r="B65" t="s">
        <v>166</v>
      </c>
      <c r="C65" t="s">
        <v>35</v>
      </c>
      <c r="D65" s="27">
        <v>57.5</v>
      </c>
      <c r="E65" s="27">
        <v>92.5</v>
      </c>
      <c r="F65" s="27">
        <v>0</v>
      </c>
      <c r="G65" s="27">
        <v>600</v>
      </c>
      <c r="H65" s="27">
        <v>75</v>
      </c>
      <c r="I65" s="27">
        <v>825</v>
      </c>
    </row>
    <row r="66" spans="1:9" x14ac:dyDescent="0.3">
      <c r="A66" t="s">
        <v>167</v>
      </c>
      <c r="B66" t="s">
        <v>168</v>
      </c>
      <c r="C66" t="s">
        <v>35</v>
      </c>
      <c r="D66" s="27">
        <v>460</v>
      </c>
      <c r="E66" s="27">
        <v>740</v>
      </c>
      <c r="F66" s="27">
        <v>5680</v>
      </c>
      <c r="G66" s="27">
        <v>600</v>
      </c>
      <c r="H66" s="27">
        <v>600</v>
      </c>
      <c r="I66" s="27">
        <v>8080</v>
      </c>
    </row>
    <row r="67" spans="1:9" x14ac:dyDescent="0.3">
      <c r="A67" t="s">
        <v>169</v>
      </c>
      <c r="B67" t="s">
        <v>170</v>
      </c>
      <c r="C67" t="s">
        <v>39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</row>
    <row r="68" spans="1:9" x14ac:dyDescent="0.3">
      <c r="A68" t="s">
        <v>171</v>
      </c>
      <c r="D68" s="27">
        <v>9200</v>
      </c>
      <c r="E68" s="27">
        <v>14800</v>
      </c>
      <c r="F68" s="27">
        <v>119280</v>
      </c>
      <c r="G68" s="27">
        <v>36000</v>
      </c>
      <c r="H68" s="27">
        <v>12000</v>
      </c>
      <c r="I68" s="27">
        <v>191280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2025-06-18T18:13:11Z</dcterms:modified>
</cp:coreProperties>
</file>