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Z:\TRANSHIPPING\COSCO\GREEN HELSINKI - V.09\VITORIA\"/>
    </mc:Choice>
  </mc:AlternateContent>
  <xr:revisionPtr revIDLastSave="0" documentId="13_ncr:1_{427874CC-5B3E-4537-A425-2E8E31A47181}" xr6:coauthVersionLast="47" xr6:coauthVersionMax="47" xr10:uidLastSave="{00000000-0000-0000-0000-000000000000}"/>
  <workbookProtection workbookAlgorithmName="SHA-512" workbookHashValue="TeAuUnpPz+w8QT9p7FkE5WhLMs7o84GXkIjZDrEyEoO3tJxB0H8EBZ9uAm3RHpm6uXoyZZoqm+SIAlT4aTP5dQ==" workbookSaltValue="DtpntqRPk34Auno8n5xNCw==" workbookSpinCount="100000" lockStructure="1"/>
  <bookViews>
    <workbookView xWindow="-120" yWindow="-120" windowWidth="29040" windowHeight="15720" xr2:uid="{A74308ED-D7A6-4003-9637-4F2574284223}"/>
  </bookViews>
  <sheets>
    <sheet name="INFO" sheetId="1" r:id="rId1"/>
    <sheet name="Planilha4" sheetId="5" state="hidden" r:id="rId2"/>
  </sheets>
  <definedNames>
    <definedName name="_xlnm._FilterDatabase" localSheetId="1" hidden="1">Planilha4!$A$200:$I$349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4" i="1" l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J13" i="1"/>
  <c r="I13" i="1"/>
  <c r="H13" i="1"/>
  <c r="G13" i="1"/>
  <c r="F13" i="1"/>
  <c r="E13" i="1"/>
  <c r="D13" i="1"/>
  <c r="C13" i="1"/>
  <c r="N19" i="1" l="1"/>
  <c r="AJ37" i="1"/>
  <c r="AJ36" i="1"/>
  <c r="AJ35" i="1"/>
  <c r="AJ34" i="1"/>
  <c r="AJ33" i="1"/>
  <c r="AJ32" i="1"/>
  <c r="AJ31" i="1"/>
  <c r="AJ30" i="1"/>
  <c r="AJ29" i="1"/>
  <c r="AJ28" i="1"/>
  <c r="AJ27" i="1"/>
  <c r="AJ26" i="1"/>
  <c r="AJ25" i="1"/>
  <c r="AJ24" i="1"/>
  <c r="AJ23" i="1"/>
  <c r="AJ22" i="1"/>
  <c r="AJ21" i="1"/>
  <c r="AJ20" i="1"/>
  <c r="AJ19" i="1"/>
  <c r="AJ18" i="1"/>
  <c r="AJ17" i="1"/>
  <c r="AJ16" i="1"/>
  <c r="AJ15" i="1"/>
  <c r="AJ14" i="1"/>
  <c r="AJ13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1E56863-652A-4B9E-81AF-CD253AA4E46D}" keepAlive="1" name="Consulta - Arquivo de Amostra" description="Conexão com a consulta 'Arquivo de Amostra' na pasta de trabalho." type="5" refreshedVersion="0" background="1">
    <dbPr connection="Provider=Microsoft.Mashup.OleDb.1;Data Source=$Workbook$;Location=&quot;Arquivo de Amostra&quot;;Extended Properties=&quot;&quot;" command="SELECT * FROM [Arquivo de Amostra]"/>
  </connection>
  <connection id="2" xr16:uid="{CA28EC8A-B4FD-442A-915A-B25873357ECC}" keepAlive="1" name="Consulta - NANSHA" description="Conexão com a consulta 'NANSHA' na pasta de trabalho." type="5" refreshedVersion="8" background="1" saveData="1">
    <dbPr connection="Provider=Microsoft.Mashup.OleDb.1;Data Source=$Workbook$;Location=NANSHA;Extended Properties=&quot;&quot;" command="SELECT * FROM [NANSHA]"/>
  </connection>
  <connection id="3" xr16:uid="{BF5936D9-41EB-4C6F-95AE-CC5879F2C98F}" keepAlive="1" name="Consulta - Transformar Arquivo" description="Conexão com a consulta 'Transformar Arquivo' na pasta de trabalho." type="5" refreshedVersion="0" background="1">
    <dbPr connection="Provider=Microsoft.Mashup.OleDb.1;Data Source=$Workbook$;Location=&quot;Transformar Arquivo&quot;;Extended Properties=&quot;&quot;" command="SELECT * FROM [Transformar Arquivo]"/>
  </connection>
</connections>
</file>

<file path=xl/sharedStrings.xml><?xml version="1.0" encoding="utf-8"?>
<sst xmlns="http://schemas.openxmlformats.org/spreadsheetml/2006/main" count="523" uniqueCount="338">
  <si>
    <t>NAVIO/VIAGEM:</t>
  </si>
  <si>
    <t>B/L</t>
  </si>
  <si>
    <t>POL</t>
  </si>
  <si>
    <t>PARA PAGAMENTO DAS TAXAS LOCAIS</t>
  </si>
  <si>
    <t>DETALHES BANCÁRIOS</t>
  </si>
  <si>
    <t>TRANSHIPPING AGENCIAMENTO MARITIMO LTDA.</t>
  </si>
  <si>
    <t>CNPJ 06.352.972/0001-21</t>
  </si>
  <si>
    <t>BANCO: ITAU</t>
  </si>
  <si>
    <t>AGÊNCIA: 0870 - PRAIA DO CANTO</t>
  </si>
  <si>
    <t>CONTA CORRENTE 37293-5</t>
  </si>
  <si>
    <t>TOTAL DEVIDO:</t>
  </si>
  <si>
    <t>BL</t>
  </si>
  <si>
    <t>TOTAL</t>
  </si>
  <si>
    <t>CE MERCANTE</t>
  </si>
  <si>
    <t>ISPS</t>
  </si>
  <si>
    <t>Damage Fee</t>
  </si>
  <si>
    <t>THC</t>
  </si>
  <si>
    <t>BL Fee</t>
  </si>
  <si>
    <t>Drop Off Fee</t>
  </si>
  <si>
    <t>DAMAGE FEE</t>
  </si>
  <si>
    <t>BL FEE</t>
  </si>
  <si>
    <t>DROP OFF FEE</t>
  </si>
  <si>
    <t>THD</t>
  </si>
  <si>
    <t>Container</t>
  </si>
  <si>
    <t>B/L Fee</t>
  </si>
  <si>
    <t>Damage Protection Fee</t>
  </si>
  <si>
    <t>TAXAS</t>
  </si>
  <si>
    <t>VALOR</t>
  </si>
  <si>
    <t>APLICABILIDADE</t>
  </si>
  <si>
    <t>OTHER CHARGES</t>
  </si>
  <si>
    <t xml:space="preserve">B/L Reissuing </t>
  </si>
  <si>
    <t>Correction letter</t>
  </si>
  <si>
    <t>Late correction request</t>
  </si>
  <si>
    <t xml:space="preserve">Drop Off Fee </t>
  </si>
  <si>
    <t>VITÓRIA</t>
  </si>
  <si>
    <t>ETA VIX:</t>
  </si>
  <si>
    <t>TAICANG</t>
  </si>
  <si>
    <t>-</t>
  </si>
  <si>
    <t>NANSHA</t>
  </si>
  <si>
    <t>NINGBO</t>
  </si>
  <si>
    <t>CSSC45220090Z0</t>
  </si>
  <si>
    <t>122505048848937 </t>
  </si>
  <si>
    <t>CSSC4522009100</t>
  </si>
  <si>
    <t>122505048854660 </t>
  </si>
  <si>
    <t>CSSC4522009120</t>
  </si>
  <si>
    <t>122505048854740 </t>
  </si>
  <si>
    <t>CSSC45220091J0</t>
  </si>
  <si>
    <t>122505048849070 </t>
  </si>
  <si>
    <t>CSSC45220093C0</t>
  </si>
  <si>
    <t>122505048849151 </t>
  </si>
  <si>
    <t>CSSC45220093D0</t>
  </si>
  <si>
    <t>122505048849232 </t>
  </si>
  <si>
    <t>CSSC45220094H0</t>
  </si>
  <si>
    <t>122505048849313 </t>
  </si>
  <si>
    <t>CSSC45220094J0</t>
  </si>
  <si>
    <t>122505048849402 </t>
  </si>
  <si>
    <t>CSSC45220094U0</t>
  </si>
  <si>
    <t>122505048849585 </t>
  </si>
  <si>
    <t>CSSC45220094V0</t>
  </si>
  <si>
    <t>122505048849666 </t>
  </si>
  <si>
    <t>CSSC45220094W0</t>
  </si>
  <si>
    <t>122505048849747 </t>
  </si>
  <si>
    <t>CSSC4522009500</t>
  </si>
  <si>
    <t>122505048854821 </t>
  </si>
  <si>
    <t>CSSC4522009570</t>
  </si>
  <si>
    <t>122505048854902 </t>
  </si>
  <si>
    <t>CSSC4522009580</t>
  </si>
  <si>
    <t>122505048855046 </t>
  </si>
  <si>
    <t>CSSC4522009590</t>
  </si>
  <si>
    <t>122505048855127 </t>
  </si>
  <si>
    <t>CSSC45220095A0</t>
  </si>
  <si>
    <t>122505048849828 </t>
  </si>
  <si>
    <t>CSSC45220095B0</t>
  </si>
  <si>
    <t>122505048849909 </t>
  </si>
  <si>
    <t>CSSC45220095C0</t>
  </si>
  <si>
    <t>122505048850087 </t>
  </si>
  <si>
    <t>CSSC45220095D0</t>
  </si>
  <si>
    <t>122505048850168 </t>
  </si>
  <si>
    <t>CSSC45220095E0</t>
  </si>
  <si>
    <t>122505048850249 </t>
  </si>
  <si>
    <t>CSSC45220095F0</t>
  </si>
  <si>
    <t>122505048850320 </t>
  </si>
  <si>
    <t>CSSC45220095G0</t>
  </si>
  <si>
    <t>122505048850400 </t>
  </si>
  <si>
    <t>CSSC45220095J0</t>
  </si>
  <si>
    <t>122505048850591 </t>
  </si>
  <si>
    <t>CSSC45220095K0</t>
  </si>
  <si>
    <t>122505048850672 </t>
  </si>
  <si>
    <t>CSSC45220095M0</t>
  </si>
  <si>
    <t>122505048850753 </t>
  </si>
  <si>
    <t>CSSC45220095S0</t>
  </si>
  <si>
    <t>122505048850834 </t>
  </si>
  <si>
    <t>CSSC45220095T0</t>
  </si>
  <si>
    <t>122505048850915 </t>
  </si>
  <si>
    <t>CSSC45220095W0</t>
  </si>
  <si>
    <t>122505048851059 </t>
  </si>
  <si>
    <t>CSSC4522009690</t>
  </si>
  <si>
    <t>122505048855208 </t>
  </si>
  <si>
    <t>CSSC45220096A0</t>
  </si>
  <si>
    <t>122505048851130 </t>
  </si>
  <si>
    <t>CSSC45220096B0</t>
  </si>
  <si>
    <t>122505048851210 </t>
  </si>
  <si>
    <t>CSSC45220096C0</t>
  </si>
  <si>
    <t>122505048851300 </t>
  </si>
  <si>
    <t>CSSC45220096D0</t>
  </si>
  <si>
    <t>122505048851482 </t>
  </si>
  <si>
    <t>CSSC45220096E0</t>
  </si>
  <si>
    <t>122505048851563 </t>
  </si>
  <si>
    <t>CSSC45220096F0</t>
  </si>
  <si>
    <t>122505048851644 </t>
  </si>
  <si>
    <t>CSSC45220096G0</t>
  </si>
  <si>
    <t>122505048851725 </t>
  </si>
  <si>
    <t>CSSC45220096H0</t>
  </si>
  <si>
    <t>122505048851806 </t>
  </si>
  <si>
    <t>CSSC45220096J0</t>
  </si>
  <si>
    <t>122505048851997 </t>
  </si>
  <si>
    <t>CSSC45220096K0</t>
  </si>
  <si>
    <t>122505048852020 </t>
  </si>
  <si>
    <t>CSSC45220096L0</t>
  </si>
  <si>
    <t>122505048852101 </t>
  </si>
  <si>
    <t>CSSC45220096M0</t>
  </si>
  <si>
    <t>122505048852292 </t>
  </si>
  <si>
    <t>CSSC45220096N0</t>
  </si>
  <si>
    <t>122505048852373 </t>
  </si>
  <si>
    <t>CSSC45220096P0</t>
  </si>
  <si>
    <t>122505048852454 </t>
  </si>
  <si>
    <t>CSSC45220096Q0</t>
  </si>
  <si>
    <t>122505048852535 </t>
  </si>
  <si>
    <t>CSSC45220096R0</t>
  </si>
  <si>
    <t>122505048852616 </t>
  </si>
  <si>
    <t>CSSC45220096S0</t>
  </si>
  <si>
    <t>122505048852705 </t>
  </si>
  <si>
    <t>CSSC45220096T0</t>
  </si>
  <si>
    <t>122505048852888 </t>
  </si>
  <si>
    <t>CSSC45220096U0</t>
  </si>
  <si>
    <t>122505048852969 </t>
  </si>
  <si>
    <t>CSSC45220096V0</t>
  </si>
  <si>
    <t>122505048853000 </t>
  </si>
  <si>
    <t>CSSC45220096W0</t>
  </si>
  <si>
    <t>122505048853183 </t>
  </si>
  <si>
    <t>CSSC45220096X0</t>
  </si>
  <si>
    <t>122505048853264 </t>
  </si>
  <si>
    <t>CSSC45220096Y0</t>
  </si>
  <si>
    <t>122505048853345 </t>
  </si>
  <si>
    <t>CSSC45220096Z0</t>
  </si>
  <si>
    <t>122505048853426 </t>
  </si>
  <si>
    <t>CSSC4522009700</t>
  </si>
  <si>
    <t>122505048855399 </t>
  </si>
  <si>
    <t>CSSC4522009710</t>
  </si>
  <si>
    <t>122505048855470 </t>
  </si>
  <si>
    <t>CSSC4522009720</t>
  </si>
  <si>
    <t>122505048855550 </t>
  </si>
  <si>
    <t>CSSC4522009730</t>
  </si>
  <si>
    <t>122505048855631 </t>
  </si>
  <si>
    <t>CSSC4522009740</t>
  </si>
  <si>
    <t>122505048855712 </t>
  </si>
  <si>
    <t>CSSC4522009750</t>
  </si>
  <si>
    <t>122505048855801 </t>
  </si>
  <si>
    <t>CSSC4522009760</t>
  </si>
  <si>
    <t>122505048855984 </t>
  </si>
  <si>
    <t>CSSC4522009770</t>
  </si>
  <si>
    <t>122505048856018 </t>
  </si>
  <si>
    <t>CSSC45220097F0</t>
  </si>
  <si>
    <t>122505048853507 </t>
  </si>
  <si>
    <t>CSSC45220098K0</t>
  </si>
  <si>
    <t>122505048853698 </t>
  </si>
  <si>
    <t>CSSC45220098L0</t>
  </si>
  <si>
    <t>122505048853779 </t>
  </si>
  <si>
    <t>CSSC45220098N0</t>
  </si>
  <si>
    <t>122505048853850 </t>
  </si>
  <si>
    <t>CSSC45220098Q0</t>
  </si>
  <si>
    <t>122505048853930 </t>
  </si>
  <si>
    <t>CSSC45220098R0</t>
  </si>
  <si>
    <t>122505048854074 </t>
  </si>
  <si>
    <t>CSSC45220098Y0</t>
  </si>
  <si>
    <t>122505048854155 </t>
  </si>
  <si>
    <t>CSSC4522009940</t>
  </si>
  <si>
    <t>122505048856107 </t>
  </si>
  <si>
    <t>CSSC4522009950</t>
  </si>
  <si>
    <t>122505048856280 </t>
  </si>
  <si>
    <t>CSSC4522009960</t>
  </si>
  <si>
    <t>122505048856360 </t>
  </si>
  <si>
    <t>CSSC4526006000</t>
  </si>
  <si>
    <t>122505048856441 </t>
  </si>
  <si>
    <t>CSSC4526006100</t>
  </si>
  <si>
    <t>122505048856522 </t>
  </si>
  <si>
    <t>CSSC45260061M0</t>
  </si>
  <si>
    <t>122505048854236 </t>
  </si>
  <si>
    <t>CSSC45260061N0</t>
  </si>
  <si>
    <t>122505048854317 </t>
  </si>
  <si>
    <t>CSSC4526006200</t>
  </si>
  <si>
    <t>122505048856603 </t>
  </si>
  <si>
    <t>CSSC4526006270</t>
  </si>
  <si>
    <t>122505048856794 </t>
  </si>
  <si>
    <t>CSSC4526006280</t>
  </si>
  <si>
    <t>122505048856875 </t>
  </si>
  <si>
    <t>CSSC45260062R0</t>
  </si>
  <si>
    <t>122505048854406 </t>
  </si>
  <si>
    <t>CSSC45260062S0</t>
  </si>
  <si>
    <t>122505048854589 </t>
  </si>
  <si>
    <t>CSSC4522009030</t>
  </si>
  <si>
    <t>122505048846802 </t>
  </si>
  <si>
    <t>CSSC4522009080</t>
  </si>
  <si>
    <t>122505048846993 </t>
  </si>
  <si>
    <t>CSSC4522009090</t>
  </si>
  <si>
    <t>122505048847027 </t>
  </si>
  <si>
    <t>CSSC45220090F0</t>
  </si>
  <si>
    <t>122505048843706 </t>
  </si>
  <si>
    <t>CSSC45220090R0</t>
  </si>
  <si>
    <t>122505048843897 </t>
  </si>
  <si>
    <t>CSSC45220090S0</t>
  </si>
  <si>
    <t>122505048843978 </t>
  </si>
  <si>
    <t>CSSC45220090T0</t>
  </si>
  <si>
    <t>122505048844001 </t>
  </si>
  <si>
    <t>CSSC45220090X0</t>
  </si>
  <si>
    <t>122505048844192 </t>
  </si>
  <si>
    <t>CSSC45220090Y0</t>
  </si>
  <si>
    <t>122505048844273 </t>
  </si>
  <si>
    <t>CSSC45220091F0</t>
  </si>
  <si>
    <t>122505048844354 </t>
  </si>
  <si>
    <t>CSSC45220091G0</t>
  </si>
  <si>
    <t>122505048844435 </t>
  </si>
  <si>
    <t>CSSC45220091H0</t>
  </si>
  <si>
    <t>122505048844516 </t>
  </si>
  <si>
    <t>CSSC4522009260</t>
  </si>
  <si>
    <t>122505048847108 </t>
  </si>
  <si>
    <t>CSSC45220092N0</t>
  </si>
  <si>
    <t>122505048844605 </t>
  </si>
  <si>
    <t>CSSC45220092P0</t>
  </si>
  <si>
    <t>122505048844788 </t>
  </si>
  <si>
    <t>CSSC45220092Q0</t>
  </si>
  <si>
    <t>122505048844869 </t>
  </si>
  <si>
    <t>CSSC45220092R0</t>
  </si>
  <si>
    <t>122505048844940 </t>
  </si>
  <si>
    <t>CSSC45220092S0</t>
  </si>
  <si>
    <t>122505048845083 </t>
  </si>
  <si>
    <t>CSSC45220093U0</t>
  </si>
  <si>
    <t>122505048845164 </t>
  </si>
  <si>
    <t>CSSC45220093Y0</t>
  </si>
  <si>
    <t>122505048845245 </t>
  </si>
  <si>
    <t>CSSC45220093Z0</t>
  </si>
  <si>
    <t>122505048845326 </t>
  </si>
  <si>
    <t>CSSC4522009400</t>
  </si>
  <si>
    <t>122505048847299 </t>
  </si>
  <si>
    <t>CSSC4522009430</t>
  </si>
  <si>
    <t>122505048847370 </t>
  </si>
  <si>
    <t>CSSC4522009440</t>
  </si>
  <si>
    <t>122505048847450 </t>
  </si>
  <si>
    <t>CSSC4522009490</t>
  </si>
  <si>
    <t>122505048847531 </t>
  </si>
  <si>
    <t>CSSC45220094P0</t>
  </si>
  <si>
    <t>122505048845407 </t>
  </si>
  <si>
    <t>CSSC45220094R0</t>
  </si>
  <si>
    <t>122505048845598 </t>
  </si>
  <si>
    <t>CSSC4522009560</t>
  </si>
  <si>
    <t>122505048847612 </t>
  </si>
  <si>
    <t>CSSC45220095V0</t>
  </si>
  <si>
    <t>122505048845679 </t>
  </si>
  <si>
    <t>CSSC4522009640</t>
  </si>
  <si>
    <t>122505048847701 </t>
  </si>
  <si>
    <t>CSSC45220097H0</t>
  </si>
  <si>
    <t>122505048845750 </t>
  </si>
  <si>
    <t>CSSC45220097K0</t>
  </si>
  <si>
    <t>122505048845830 </t>
  </si>
  <si>
    <t>CSSC45220097P0</t>
  </si>
  <si>
    <t>122505048845911 </t>
  </si>
  <si>
    <t>CSSC45220097R0</t>
  </si>
  <si>
    <t>122505048846055 </t>
  </si>
  <si>
    <t>CSSC45220097T0</t>
  </si>
  <si>
    <t>122505048846136 </t>
  </si>
  <si>
    <t>CSSC4522009820</t>
  </si>
  <si>
    <t>122505048847884 </t>
  </si>
  <si>
    <t>CSSC4522009830</t>
  </si>
  <si>
    <t>122505048847965 </t>
  </si>
  <si>
    <t>CSSC4522009840</t>
  </si>
  <si>
    <t>122505048848007 </t>
  </si>
  <si>
    <t>CSSC4522009850</t>
  </si>
  <si>
    <t>122505048848180 </t>
  </si>
  <si>
    <t>CSSC4522009860</t>
  </si>
  <si>
    <t>122505048848260 </t>
  </si>
  <si>
    <t>CSSC4522009870</t>
  </si>
  <si>
    <t>122505048848341 </t>
  </si>
  <si>
    <t>CSSC4522009880</t>
  </si>
  <si>
    <t>122505048848422 </t>
  </si>
  <si>
    <t>CSSC4522009890</t>
  </si>
  <si>
    <t>122505048848503 </t>
  </si>
  <si>
    <t>CSSC45220098A0</t>
  </si>
  <si>
    <t>122505048846217 </t>
  </si>
  <si>
    <t>CSSC45220098B0</t>
  </si>
  <si>
    <t>122505048846306 </t>
  </si>
  <si>
    <t>CSSC45220098C0</t>
  </si>
  <si>
    <t>122505048846489 </t>
  </si>
  <si>
    <t>CSSC45220098D0</t>
  </si>
  <si>
    <t>122505048846560 </t>
  </si>
  <si>
    <t>CSSC45220098E0</t>
  </si>
  <si>
    <t>122505048846640 </t>
  </si>
  <si>
    <t>CSSC45220098F0</t>
  </si>
  <si>
    <t>122505048846721 </t>
  </si>
  <si>
    <t>CSSC4522009200</t>
  </si>
  <si>
    <t>122505048841924 </t>
  </si>
  <si>
    <t>CSSC4522009210</t>
  </si>
  <si>
    <t>122505048842068 </t>
  </si>
  <si>
    <t>CSSC4522009220</t>
  </si>
  <si>
    <t>122505048842149 </t>
  </si>
  <si>
    <t>CSSC4522009230</t>
  </si>
  <si>
    <t>122505048842220 </t>
  </si>
  <si>
    <t>CSSC4522009240</t>
  </si>
  <si>
    <t>122505048842300 </t>
  </si>
  <si>
    <t>CSSC4522009250</t>
  </si>
  <si>
    <t>122505048842491 </t>
  </si>
  <si>
    <t>CSSC45220094C0</t>
  </si>
  <si>
    <t>122505048841339 </t>
  </si>
  <si>
    <t>CSSC45220094Q0</t>
  </si>
  <si>
    <t>122505048841410 </t>
  </si>
  <si>
    <t>CSSC45220095Q0</t>
  </si>
  <si>
    <t>122505048841509 </t>
  </si>
  <si>
    <t>CSSC45220095R0</t>
  </si>
  <si>
    <t>122505048841681 </t>
  </si>
  <si>
    <t>CSSC4522009780</t>
  </si>
  <si>
    <t>122505048842572 </t>
  </si>
  <si>
    <t>CSSC4522009790</t>
  </si>
  <si>
    <t>122505048842653 </t>
  </si>
  <si>
    <t>CSSC45220097D0</t>
  </si>
  <si>
    <t>122505048841762 </t>
  </si>
  <si>
    <t>CSSC45220097E0</t>
  </si>
  <si>
    <t>122505048841843 </t>
  </si>
  <si>
    <t>CSSC4522009010</t>
  </si>
  <si>
    <t>122505048843030 </t>
  </si>
  <si>
    <t>CSSC4522009011</t>
  </si>
  <si>
    <t>122505048843110 </t>
  </si>
  <si>
    <t>CSSC45220095L0</t>
  </si>
  <si>
    <t>122505048842734 </t>
  </si>
  <si>
    <t>CSSC45220095L1</t>
  </si>
  <si>
    <t>122505048842815 </t>
  </si>
  <si>
    <t>CSSC45220095L2</t>
  </si>
  <si>
    <t>122505048842904 </t>
  </si>
  <si>
    <t>Total Taxas</t>
  </si>
  <si>
    <t>GREEN HELSINKI V.9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</si>
</sst>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R$&quot;\ #,##0;[Red]\-&quot;R$&quot;\ #,##0"/>
    <numFmt numFmtId="164" formatCode="&quot;R$&quot;\ #,##0.00"/>
    <numFmt numFmtId="165" formatCode="0.0000"/>
  </numFmts>
  <fonts count="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Tahoma"/>
      <family val="2"/>
    </font>
    <font>
      <sz val="12"/>
      <name val="Tahoma"/>
      <family val="2"/>
    </font>
    <font>
      <b/>
      <sz val="11"/>
      <name val="Aptos Narrow"/>
      <family val="2"/>
      <scheme val="minor"/>
    </font>
    <font>
      <sz val="11"/>
      <color rgb="FF242424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4999237037263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1" fontId="1" fillId="0" borderId="6" xfId="0" applyNumberFormat="1" applyFont="1" applyBorder="1" applyProtection="1">
      <protection locked="0" hidden="1"/>
    </xf>
    <xf numFmtId="1" fontId="0" fillId="0" borderId="6" xfId="0" applyNumberFormat="1" applyBorder="1" applyProtection="1">
      <protection locked="0" hidden="1"/>
    </xf>
    <xf numFmtId="14" fontId="1" fillId="0" borderId="0" xfId="0" applyNumberFormat="1" applyFont="1" applyAlignment="1" applyProtection="1">
      <alignment horizontal="left" vertical="center"/>
      <protection hidden="1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/>
      <protection locked="0"/>
    </xf>
    <xf numFmtId="14" fontId="1" fillId="0" borderId="0" xfId="0" applyNumberFormat="1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locked="0"/>
    </xf>
    <xf numFmtId="1" fontId="0" fillId="0" borderId="8" xfId="0" applyNumberFormat="1" applyBorder="1" applyAlignment="1" applyProtection="1">
      <alignment horizontal="center" vertical="center"/>
      <protection hidden="1"/>
    </xf>
    <xf numFmtId="164" fontId="0" fillId="0" borderId="8" xfId="0" applyNumberFormat="1" applyBorder="1" applyAlignment="1" applyProtection="1">
      <alignment horizontal="center" vertical="center"/>
      <protection hidden="1"/>
    </xf>
    <xf numFmtId="0" fontId="0" fillId="0" borderId="8" xfId="0" applyBorder="1" applyAlignment="1" applyProtection="1">
      <alignment horizontal="center" vertical="center"/>
      <protection locked="0"/>
    </xf>
    <xf numFmtId="1" fontId="0" fillId="0" borderId="8" xfId="0" applyNumberFormat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left" vertical="top"/>
      <protection hidden="1"/>
    </xf>
    <xf numFmtId="0" fontId="4" fillId="2" borderId="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" fillId="0" borderId="0" xfId="0" applyFont="1" applyAlignment="1" applyProtection="1">
      <alignment horizontal="right" vertical="center"/>
      <protection locked="0"/>
    </xf>
    <xf numFmtId="0" fontId="1" fillId="0" borderId="13" xfId="0" applyFont="1" applyBorder="1" applyAlignment="1">
      <alignment horizontal="left"/>
    </xf>
    <xf numFmtId="0" fontId="2" fillId="0" borderId="0" xfId="0" applyFont="1"/>
    <xf numFmtId="0" fontId="3" fillId="0" borderId="0" xfId="0" applyFont="1"/>
    <xf numFmtId="165" fontId="2" fillId="0" borderId="0" xfId="0" applyNumberFormat="1" applyFont="1"/>
    <xf numFmtId="0" fontId="0" fillId="0" borderId="7" xfId="0" applyBorder="1"/>
    <xf numFmtId="164" fontId="1" fillId="0" borderId="12" xfId="0" applyNumberFormat="1" applyFont="1" applyBorder="1" applyProtection="1">
      <protection hidden="1"/>
    </xf>
    <xf numFmtId="0" fontId="1" fillId="0" borderId="15" xfId="0" applyFont="1" applyBorder="1" applyAlignment="1">
      <alignment horizontal="right"/>
    </xf>
    <xf numFmtId="0" fontId="0" fillId="0" borderId="8" xfId="0" applyBorder="1" applyProtection="1">
      <protection locked="0"/>
    </xf>
    <xf numFmtId="164" fontId="0" fillId="0" borderId="0" xfId="0" applyNumberFormat="1"/>
    <xf numFmtId="0" fontId="5" fillId="0" borderId="10" xfId="0" applyFont="1" applyBorder="1" applyAlignment="1">
      <alignment horizontal="center" vertical="center" wrapText="1"/>
    </xf>
    <xf numFmtId="6" fontId="5" fillId="0" borderId="10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6" fontId="5" fillId="0" borderId="12" xfId="0" applyNumberFormat="1" applyFont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314325</xdr:colOff>
      <xdr:row>0</xdr:row>
      <xdr:rowOff>152400</xdr:rowOff>
    </xdr:from>
    <xdr:to>
      <xdr:col>8</xdr:col>
      <xdr:colOff>87966</xdr:colOff>
      <xdr:row>6</xdr:row>
      <xdr:rowOff>156882</xdr:rowOff>
    </xdr:to>
    <xdr:pic>
      <xdr:nvPicPr>
        <xdr:cNvPr id="3" name="Imagem 4">
          <a:extLst>
            <a:ext uri="{FF2B5EF4-FFF2-40B4-BE49-F238E27FC236}">
              <a16:creationId xmlns:a16="http://schemas.microsoft.com/office/drawing/2014/main" id="{DF67C44B-08B4-417A-94A9-5DE2301CB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9775" y="152400"/>
          <a:ext cx="4936191" cy="11474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4F144-8E71-4185-BD0C-A4A60704B9BC}">
  <dimension ref="B9:AJ42"/>
  <sheetViews>
    <sheetView showGridLines="0" tabSelected="1" workbookViewId="0">
      <selection activeCell="H16" sqref="H16"/>
    </sheetView>
  </sheetViews>
  <sheetFormatPr defaultRowHeight="15" x14ac:dyDescent="0.25"/>
  <cols>
    <col min="1" max="1" width="6.7109375" customWidth="1"/>
    <col min="2" max="2" width="16.28515625" style="9" bestFit="1" customWidth="1"/>
    <col min="3" max="3" width="18.85546875" style="8" bestFit="1" customWidth="1"/>
    <col min="4" max="4" width="12.5703125" style="8" customWidth="1"/>
    <col min="5" max="5" width="11" style="8" customWidth="1"/>
    <col min="6" max="6" width="12.5703125" style="8" bestFit="1" customWidth="1"/>
    <col min="7" max="7" width="11.7109375" style="8" bestFit="1" customWidth="1"/>
    <col min="8" max="8" width="10.7109375" style="8" bestFit="1" customWidth="1"/>
    <col min="9" max="9" width="14" style="8" bestFit="1" customWidth="1"/>
    <col min="10" max="10" width="14.5703125" style="8" customWidth="1"/>
    <col min="11" max="11" width="7.42578125" customWidth="1"/>
    <col min="12" max="12" width="22.42578125" customWidth="1"/>
    <col min="13" max="13" width="14.85546875" bestFit="1" customWidth="1"/>
    <col min="14" max="14" width="22.140625" customWidth="1"/>
    <col min="36" max="36" width="15.85546875" customWidth="1"/>
  </cols>
  <sheetData>
    <row r="9" spans="2:36" x14ac:dyDescent="0.25">
      <c r="B9" s="6" t="s">
        <v>0</v>
      </c>
      <c r="C9" s="14" t="s">
        <v>337</v>
      </c>
      <c r="D9" s="14"/>
      <c r="E9" s="14"/>
      <c r="F9" s="14"/>
      <c r="G9" s="14"/>
      <c r="H9" s="14"/>
    </row>
    <row r="10" spans="2:36" x14ac:dyDescent="0.25">
      <c r="B10" s="18" t="s">
        <v>35</v>
      </c>
      <c r="C10" s="3">
        <v>45716</v>
      </c>
      <c r="D10" s="7"/>
      <c r="E10" s="7"/>
      <c r="F10" s="7"/>
      <c r="G10" s="7"/>
      <c r="H10" s="7"/>
      <c r="I10" s="7"/>
    </row>
    <row r="11" spans="2:36" ht="15.75" thickBot="1" x14ac:dyDescent="0.3"/>
    <row r="12" spans="2:36" x14ac:dyDescent="0.25">
      <c r="B12" s="4" t="s">
        <v>1</v>
      </c>
      <c r="C12" s="5" t="s">
        <v>13</v>
      </c>
      <c r="D12" s="5" t="s">
        <v>2</v>
      </c>
      <c r="E12" s="5" t="s">
        <v>14</v>
      </c>
      <c r="F12" s="5" t="s">
        <v>19</v>
      </c>
      <c r="G12" s="5" t="s">
        <v>16</v>
      </c>
      <c r="H12" s="5" t="s">
        <v>20</v>
      </c>
      <c r="I12" s="5" t="s">
        <v>21</v>
      </c>
      <c r="J12" s="5" t="s">
        <v>12</v>
      </c>
      <c r="L12" s="37" t="s">
        <v>3</v>
      </c>
      <c r="M12" s="38"/>
      <c r="N12" s="39"/>
    </row>
    <row r="13" spans="2:36" ht="15.75" customHeight="1" x14ac:dyDescent="0.25">
      <c r="B13" s="26"/>
      <c r="C13" s="10" t="str">
        <f>IFERROR(VLOOKUP(INFO!B13,Planilha4!$A$200:$I$349,2,0)," ")</f>
        <v xml:space="preserve"> </v>
      </c>
      <c r="D13" s="10" t="str">
        <f>IFERROR(VLOOKUP(INFO!B13,Planilha4!$A$200:$I$349,3,0)," ")</f>
        <v xml:space="preserve"> </v>
      </c>
      <c r="E13" s="11" t="str">
        <f>IFERROR(VLOOKUP(INFO!B13,Planilha4!$A$200:$I$349,4,0)," ")</f>
        <v xml:space="preserve"> </v>
      </c>
      <c r="F13" s="11" t="str">
        <f>IFERROR(VLOOKUP(INFO!B13,Planilha4!$A$200:$I$349,5,0)," ")</f>
        <v xml:space="preserve"> </v>
      </c>
      <c r="G13" s="11" t="str">
        <f>IFERROR(VLOOKUP(INFO!B13,Planilha4!$A$200:$I$349,6,0)," ")</f>
        <v xml:space="preserve"> </v>
      </c>
      <c r="H13" s="11" t="str">
        <f>IFERROR(VLOOKUP(INFO!B13,Planilha4!$A$200:$I$349,7,0)," ")</f>
        <v xml:space="preserve"> </v>
      </c>
      <c r="I13" s="11" t="str">
        <f>IFERROR(VLOOKUP(INFO!B13,Planilha4!$A$200:$I$349,8,0)," ")</f>
        <v xml:space="preserve"> </v>
      </c>
      <c r="J13" s="11" t="str">
        <f>IFERROR(VLOOKUP(INFO!B13,Planilha4!$A$200:$I$349,9,0)," ")</f>
        <v xml:space="preserve"> </v>
      </c>
      <c r="L13" s="1" t="s">
        <v>4</v>
      </c>
      <c r="N13" s="23"/>
      <c r="AJ13" t="str">
        <f>LEFT(B13,14)</f>
        <v/>
      </c>
    </row>
    <row r="14" spans="2:36" ht="15.75" customHeight="1" x14ac:dyDescent="0.25">
      <c r="B14" s="26"/>
      <c r="C14" s="10" t="str">
        <f>IFERROR(VLOOKUP(INFO!B14,Planilha4!$A$200:$I$349,2,0)," ")</f>
        <v xml:space="preserve"> </v>
      </c>
      <c r="D14" s="10" t="str">
        <f>IFERROR(VLOOKUP(INFO!B14,Planilha4!$A$200:$I$349,3,0)," ")</f>
        <v xml:space="preserve"> </v>
      </c>
      <c r="E14" s="11" t="str">
        <f>IFERROR(VLOOKUP(INFO!B14,Planilha4!$A$200:$I$349,4,0)," ")</f>
        <v xml:space="preserve"> </v>
      </c>
      <c r="F14" s="11" t="str">
        <f>IFERROR(VLOOKUP(INFO!B14,Planilha4!$A$200:$I$349,5,0)," ")</f>
        <v xml:space="preserve"> </v>
      </c>
      <c r="G14" s="11" t="str">
        <f>IFERROR(VLOOKUP(INFO!B14,Planilha4!$A$200:$I$349,6,0)," ")</f>
        <v xml:space="preserve"> </v>
      </c>
      <c r="H14" s="11" t="str">
        <f>IFERROR(VLOOKUP(INFO!B14,Planilha4!$A$200:$I$349,7,0)," ")</f>
        <v xml:space="preserve"> </v>
      </c>
      <c r="I14" s="11" t="str">
        <f>IFERROR(VLOOKUP(INFO!B14,Planilha4!$A$200:$I$349,8,0)," ")</f>
        <v xml:space="preserve"> </v>
      </c>
      <c r="J14" s="11" t="str">
        <f>IFERROR(VLOOKUP(INFO!B14,Planilha4!$A$200:$I$349,9,0)," ")</f>
        <v xml:space="preserve"> </v>
      </c>
      <c r="L14" s="2" t="s">
        <v>5</v>
      </c>
      <c r="M14" s="20"/>
      <c r="N14" s="23"/>
      <c r="AJ14" t="str">
        <f t="shared" ref="AJ14:AJ37" si="0">LEFT(B14,14)</f>
        <v/>
      </c>
    </row>
    <row r="15" spans="2:36" ht="15.75" customHeight="1" x14ac:dyDescent="0.25">
      <c r="B15" s="26"/>
      <c r="C15" s="10" t="str">
        <f>IFERROR(VLOOKUP(INFO!B15,Planilha4!$A$200:$I$349,2,0)," ")</f>
        <v xml:space="preserve"> </v>
      </c>
      <c r="D15" s="10" t="str">
        <f>IFERROR(VLOOKUP(INFO!B15,Planilha4!$A$200:$I$349,3,0)," ")</f>
        <v xml:space="preserve"> </v>
      </c>
      <c r="E15" s="11" t="str">
        <f>IFERROR(VLOOKUP(INFO!B15,Planilha4!$A$200:$I$349,4,0)," ")</f>
        <v xml:space="preserve"> </v>
      </c>
      <c r="F15" s="11" t="str">
        <f>IFERROR(VLOOKUP(INFO!B15,Planilha4!$A$200:$I$349,5,0)," ")</f>
        <v xml:space="preserve"> </v>
      </c>
      <c r="G15" s="11" t="str">
        <f>IFERROR(VLOOKUP(INFO!B15,Planilha4!$A$200:$I$349,6,0)," ")</f>
        <v xml:space="preserve"> </v>
      </c>
      <c r="H15" s="11" t="str">
        <f>IFERROR(VLOOKUP(INFO!B15,Planilha4!$A$200:$I$349,7,0)," ")</f>
        <v xml:space="preserve"> </v>
      </c>
      <c r="I15" s="11" t="str">
        <f>IFERROR(VLOOKUP(INFO!B15,Planilha4!$A$200:$I$349,8,0)," ")</f>
        <v xml:space="preserve"> </v>
      </c>
      <c r="J15" s="11" t="str">
        <f>IFERROR(VLOOKUP(INFO!B15,Planilha4!$A$200:$I$349,9,0)," ")</f>
        <v xml:space="preserve"> </v>
      </c>
      <c r="L15" s="2" t="s">
        <v>6</v>
      </c>
      <c r="M15" s="20"/>
      <c r="N15" s="23"/>
      <c r="AJ15" t="str">
        <f t="shared" si="0"/>
        <v/>
      </c>
    </row>
    <row r="16" spans="2:36" ht="15.75" customHeight="1" x14ac:dyDescent="0.25">
      <c r="B16" s="26"/>
      <c r="C16" s="10" t="str">
        <f>IFERROR(VLOOKUP(INFO!B16,Planilha4!$A$200:$I$349,2,0)," ")</f>
        <v xml:space="preserve"> </v>
      </c>
      <c r="D16" s="10" t="str">
        <f>IFERROR(VLOOKUP(INFO!B16,Planilha4!$A$200:$I$349,3,0)," ")</f>
        <v xml:space="preserve"> </v>
      </c>
      <c r="E16" s="11" t="str">
        <f>IFERROR(VLOOKUP(INFO!B16,Planilha4!$A$200:$I$349,4,0)," ")</f>
        <v xml:space="preserve"> </v>
      </c>
      <c r="F16" s="11" t="str">
        <f>IFERROR(VLOOKUP(INFO!B16,Planilha4!$A$200:$I$349,5,0)," ")</f>
        <v xml:space="preserve"> </v>
      </c>
      <c r="G16" s="11" t="str">
        <f>IFERROR(VLOOKUP(INFO!B16,Planilha4!$A$200:$I$349,6,0)," ")</f>
        <v xml:space="preserve"> </v>
      </c>
      <c r="H16" s="11" t="str">
        <f>IFERROR(VLOOKUP(INFO!B16,Planilha4!$A$200:$I$349,7,0)," ")</f>
        <v xml:space="preserve"> </v>
      </c>
      <c r="I16" s="11" t="str">
        <f>IFERROR(VLOOKUP(INFO!B16,Planilha4!$A$200:$I$349,8,0)," ")</f>
        <v xml:space="preserve"> </v>
      </c>
      <c r="J16" s="11" t="str">
        <f>IFERROR(VLOOKUP(INFO!B16,Planilha4!$A$200:$I$349,9,0)," ")</f>
        <v xml:space="preserve"> </v>
      </c>
      <c r="L16" s="2" t="s">
        <v>7</v>
      </c>
      <c r="M16" s="21"/>
      <c r="N16" s="23"/>
      <c r="AJ16" t="str">
        <f t="shared" si="0"/>
        <v/>
      </c>
    </row>
    <row r="17" spans="2:36" ht="15.75" customHeight="1" x14ac:dyDescent="0.25">
      <c r="B17" s="26"/>
      <c r="C17" s="10" t="str">
        <f>IFERROR(VLOOKUP(INFO!B17,Planilha4!$A$200:$I$349,2,0)," ")</f>
        <v xml:space="preserve"> </v>
      </c>
      <c r="D17" s="10" t="str">
        <f>IFERROR(VLOOKUP(INFO!B17,Planilha4!$A$200:$I$349,3,0)," ")</f>
        <v xml:space="preserve"> </v>
      </c>
      <c r="E17" s="11" t="str">
        <f>IFERROR(VLOOKUP(INFO!B17,Planilha4!$A$200:$I$349,4,0)," ")</f>
        <v xml:space="preserve"> </v>
      </c>
      <c r="F17" s="11" t="str">
        <f>IFERROR(VLOOKUP(INFO!B17,Planilha4!$A$200:$I$349,5,0)," ")</f>
        <v xml:space="preserve"> </v>
      </c>
      <c r="G17" s="11" t="str">
        <f>IFERROR(VLOOKUP(INFO!B17,Planilha4!$A$200:$I$349,6,0)," ")</f>
        <v xml:space="preserve"> </v>
      </c>
      <c r="H17" s="11" t="str">
        <f>IFERROR(VLOOKUP(INFO!B17,Planilha4!$A$200:$I$349,7,0)," ")</f>
        <v xml:space="preserve"> </v>
      </c>
      <c r="I17" s="11" t="str">
        <f>IFERROR(VLOOKUP(INFO!B17,Planilha4!$A$200:$I$349,8,0)," ")</f>
        <v xml:space="preserve"> </v>
      </c>
      <c r="J17" s="11" t="str">
        <f>IFERROR(VLOOKUP(INFO!B17,Planilha4!$A$200:$I$349,9,0)," ")</f>
        <v xml:space="preserve"> </v>
      </c>
      <c r="L17" s="2" t="s">
        <v>8</v>
      </c>
      <c r="M17" s="20"/>
      <c r="N17" s="23"/>
      <c r="AJ17" t="str">
        <f t="shared" si="0"/>
        <v/>
      </c>
    </row>
    <row r="18" spans="2:36" ht="15.75" customHeight="1" x14ac:dyDescent="0.25">
      <c r="B18" s="26"/>
      <c r="C18" s="10" t="str">
        <f>IFERROR(VLOOKUP(INFO!B18,Planilha4!$A$200:$I$349,2,0)," ")</f>
        <v xml:space="preserve"> </v>
      </c>
      <c r="D18" s="10" t="str">
        <f>IFERROR(VLOOKUP(INFO!B18,Planilha4!$A$200:$I$349,3,0)," ")</f>
        <v xml:space="preserve"> </v>
      </c>
      <c r="E18" s="11" t="str">
        <f>IFERROR(VLOOKUP(INFO!B18,Planilha4!$A$200:$I$349,4,0)," ")</f>
        <v xml:space="preserve"> </v>
      </c>
      <c r="F18" s="11" t="str">
        <f>IFERROR(VLOOKUP(INFO!B18,Planilha4!$A$200:$I$349,5,0)," ")</f>
        <v xml:space="preserve"> </v>
      </c>
      <c r="G18" s="11" t="str">
        <f>IFERROR(VLOOKUP(INFO!B18,Planilha4!$A$200:$I$349,6,0)," ")</f>
        <v xml:space="preserve"> </v>
      </c>
      <c r="H18" s="11" t="str">
        <f>IFERROR(VLOOKUP(INFO!B18,Planilha4!$A$200:$I$349,7,0)," ")</f>
        <v xml:space="preserve"> </v>
      </c>
      <c r="I18" s="11" t="str">
        <f>IFERROR(VLOOKUP(INFO!B18,Planilha4!$A$200:$I$349,8,0)," ")</f>
        <v xml:space="preserve"> </v>
      </c>
      <c r="J18" s="11" t="str">
        <f>IFERROR(VLOOKUP(INFO!B18,Planilha4!$A$200:$I$349,9,0)," ")</f>
        <v xml:space="preserve"> </v>
      </c>
      <c r="L18" s="2" t="s">
        <v>9</v>
      </c>
      <c r="M18" s="22"/>
      <c r="N18" s="23"/>
      <c r="AJ18" t="str">
        <f t="shared" si="0"/>
        <v/>
      </c>
    </row>
    <row r="19" spans="2:36" ht="15.75" customHeight="1" thickBot="1" x14ac:dyDescent="0.3">
      <c r="B19" s="26"/>
      <c r="C19" s="10" t="str">
        <f>IFERROR(VLOOKUP(INFO!B19,Planilha4!$A$200:$I$349,2,0)," ")</f>
        <v xml:space="preserve"> </v>
      </c>
      <c r="D19" s="10" t="str">
        <f>IFERROR(VLOOKUP(INFO!B19,Planilha4!$A$200:$I$349,3,0)," ")</f>
        <v xml:space="preserve"> </v>
      </c>
      <c r="E19" s="11" t="str">
        <f>IFERROR(VLOOKUP(INFO!B19,Planilha4!$A$200:$I$349,4,0)," ")</f>
        <v xml:space="preserve"> </v>
      </c>
      <c r="F19" s="11" t="str">
        <f>IFERROR(VLOOKUP(INFO!B19,Planilha4!$A$200:$I$349,5,0)," ")</f>
        <v xml:space="preserve"> </v>
      </c>
      <c r="G19" s="11" t="str">
        <f>IFERROR(VLOOKUP(INFO!B19,Planilha4!$A$200:$I$349,6,0)," ")</f>
        <v xml:space="preserve"> </v>
      </c>
      <c r="H19" s="11" t="str">
        <f>IFERROR(VLOOKUP(INFO!B19,Planilha4!$A$200:$I$349,7,0)," ")</f>
        <v xml:space="preserve"> </v>
      </c>
      <c r="I19" s="11" t="str">
        <f>IFERROR(VLOOKUP(INFO!B19,Planilha4!$A$200:$I$349,8,0)," ")</f>
        <v xml:space="preserve"> </v>
      </c>
      <c r="J19" s="11" t="str">
        <f>IFERROR(VLOOKUP(INFO!B19,Planilha4!$A$200:$I$349,9,0)," ")</f>
        <v xml:space="preserve"> </v>
      </c>
      <c r="L19" s="19"/>
      <c r="M19" s="25" t="s">
        <v>10</v>
      </c>
      <c r="N19" s="24">
        <f>SUM(J13:J42)</f>
        <v>0</v>
      </c>
      <c r="AJ19" t="str">
        <f t="shared" si="0"/>
        <v/>
      </c>
    </row>
    <row r="20" spans="2:36" ht="15.75" customHeight="1" thickBot="1" x14ac:dyDescent="0.3">
      <c r="B20" s="26"/>
      <c r="C20" s="10" t="str">
        <f>IFERROR(VLOOKUP(INFO!B20,Planilha4!$A$200:$I$349,2,0)," ")</f>
        <v xml:space="preserve"> </v>
      </c>
      <c r="D20" s="10" t="str">
        <f>IFERROR(VLOOKUP(INFO!B20,Planilha4!$A$200:$I$349,3,0)," ")</f>
        <v xml:space="preserve"> </v>
      </c>
      <c r="E20" s="11" t="str">
        <f>IFERROR(VLOOKUP(INFO!B20,Planilha4!$A$200:$I$349,4,0)," ")</f>
        <v xml:space="preserve"> </v>
      </c>
      <c r="F20" s="11" t="str">
        <f>IFERROR(VLOOKUP(INFO!B20,Planilha4!$A$200:$I$349,5,0)," ")</f>
        <v xml:space="preserve"> </v>
      </c>
      <c r="G20" s="11" t="str">
        <f>IFERROR(VLOOKUP(INFO!B20,Planilha4!$A$200:$I$349,6,0)," ")</f>
        <v xml:space="preserve"> </v>
      </c>
      <c r="H20" s="11" t="str">
        <f>IFERROR(VLOOKUP(INFO!B20,Planilha4!$A$200:$I$349,7,0)," ")</f>
        <v xml:space="preserve"> </v>
      </c>
      <c r="I20" s="11" t="str">
        <f>IFERROR(VLOOKUP(INFO!B20,Planilha4!$A$200:$I$349,8,0)," ")</f>
        <v xml:space="preserve"> </v>
      </c>
      <c r="J20" s="11" t="str">
        <f>IFERROR(VLOOKUP(INFO!B20,Planilha4!$A$200:$I$349,9,0)," ")</f>
        <v xml:space="preserve"> </v>
      </c>
      <c r="AJ20" t="str">
        <f t="shared" si="0"/>
        <v/>
      </c>
    </row>
    <row r="21" spans="2:36" ht="15.75" customHeight="1" thickBot="1" x14ac:dyDescent="0.3">
      <c r="B21" s="26"/>
      <c r="C21" s="10" t="str">
        <f>IFERROR(VLOOKUP(INFO!B21,Planilha4!$A$200:$I$349,2,0)," ")</f>
        <v xml:space="preserve"> </v>
      </c>
      <c r="D21" s="10" t="str">
        <f>IFERROR(VLOOKUP(INFO!B21,Planilha4!$A$200:$I$349,3,0)," ")</f>
        <v xml:space="preserve"> </v>
      </c>
      <c r="E21" s="11" t="str">
        <f>IFERROR(VLOOKUP(INFO!B21,Planilha4!$A$200:$I$349,4,0)," ")</f>
        <v xml:space="preserve"> </v>
      </c>
      <c r="F21" s="11" t="str">
        <f>IFERROR(VLOOKUP(INFO!B21,Planilha4!$A$200:$I$349,5,0)," ")</f>
        <v xml:space="preserve"> </v>
      </c>
      <c r="G21" s="11" t="str">
        <f>IFERROR(VLOOKUP(INFO!B21,Planilha4!$A$200:$I$349,6,0)," ")</f>
        <v xml:space="preserve"> </v>
      </c>
      <c r="H21" s="11" t="str">
        <f>IFERROR(VLOOKUP(INFO!B21,Planilha4!$A$200:$I$349,7,0)," ")</f>
        <v xml:space="preserve"> </v>
      </c>
      <c r="I21" s="11" t="str">
        <f>IFERROR(VLOOKUP(INFO!B21,Planilha4!$A$200:$I$349,8,0)," ")</f>
        <v xml:space="preserve"> </v>
      </c>
      <c r="J21" s="11" t="str">
        <f>IFERROR(VLOOKUP(INFO!B21,Planilha4!$A$200:$I$349,9,0)," ")</f>
        <v xml:space="preserve"> </v>
      </c>
      <c r="L21" s="34" t="s">
        <v>34</v>
      </c>
      <c r="M21" s="35"/>
      <c r="N21" s="36"/>
      <c r="AJ21" t="str">
        <f t="shared" si="0"/>
        <v/>
      </c>
    </row>
    <row r="22" spans="2:36" ht="15.75" customHeight="1" thickBot="1" x14ac:dyDescent="0.3">
      <c r="B22" s="26"/>
      <c r="C22" s="10" t="str">
        <f>IFERROR(VLOOKUP(INFO!B22,Planilha4!$A$200:$I$349,2,0)," ")</f>
        <v xml:space="preserve"> </v>
      </c>
      <c r="D22" s="10" t="str">
        <f>IFERROR(VLOOKUP(INFO!B22,Planilha4!$A$200:$I$349,3,0)," ")</f>
        <v xml:space="preserve"> </v>
      </c>
      <c r="E22" s="11" t="str">
        <f>IFERROR(VLOOKUP(INFO!B22,Planilha4!$A$200:$I$349,4,0)," ")</f>
        <v xml:space="preserve"> </v>
      </c>
      <c r="F22" s="11" t="str">
        <f>IFERROR(VLOOKUP(INFO!B22,Planilha4!$A$200:$I$349,5,0)," ")</f>
        <v xml:space="preserve"> </v>
      </c>
      <c r="G22" s="11" t="str">
        <f>IFERROR(VLOOKUP(INFO!B22,Planilha4!$A$200:$I$349,6,0)," ")</f>
        <v xml:space="preserve"> </v>
      </c>
      <c r="H22" s="11" t="str">
        <f>IFERROR(VLOOKUP(INFO!B22,Planilha4!$A$200:$I$349,7,0)," ")</f>
        <v xml:space="preserve"> </v>
      </c>
      <c r="I22" s="11" t="str">
        <f>IFERROR(VLOOKUP(INFO!B22,Planilha4!$A$200:$I$349,8,0)," ")</f>
        <v xml:space="preserve"> </v>
      </c>
      <c r="J22" s="11" t="str">
        <f>IFERROR(VLOOKUP(INFO!B22,Planilha4!$A$200:$I$349,9,0)," ")</f>
        <v xml:space="preserve"> </v>
      </c>
      <c r="L22" s="32" t="s">
        <v>26</v>
      </c>
      <c r="M22" s="33" t="s">
        <v>27</v>
      </c>
      <c r="N22" s="33" t="s">
        <v>28</v>
      </c>
      <c r="AJ22" t="str">
        <f t="shared" si="0"/>
        <v/>
      </c>
    </row>
    <row r="23" spans="2:36" ht="15.75" customHeight="1" thickBot="1" x14ac:dyDescent="0.3">
      <c r="B23" s="26"/>
      <c r="C23" s="10" t="str">
        <f>IFERROR(VLOOKUP(INFO!B23,Planilha4!$A$200:$I$349,2,0)," ")</f>
        <v xml:space="preserve"> </v>
      </c>
      <c r="D23" s="10" t="str">
        <f>IFERROR(VLOOKUP(INFO!B23,Planilha4!$A$200:$I$349,3,0)," ")</f>
        <v xml:space="preserve"> </v>
      </c>
      <c r="E23" s="11" t="str">
        <f>IFERROR(VLOOKUP(INFO!B23,Planilha4!$A$200:$I$349,4,0)," ")</f>
        <v xml:space="preserve"> </v>
      </c>
      <c r="F23" s="11" t="str">
        <f>IFERROR(VLOOKUP(INFO!B23,Planilha4!$A$200:$I$349,5,0)," ")</f>
        <v xml:space="preserve"> </v>
      </c>
      <c r="G23" s="11" t="str">
        <f>IFERROR(VLOOKUP(INFO!B23,Planilha4!$A$200:$I$349,6,0)," ")</f>
        <v xml:space="preserve"> </v>
      </c>
      <c r="H23" s="11" t="str">
        <f>IFERROR(VLOOKUP(INFO!B23,Planilha4!$A$200:$I$349,7,0)," ")</f>
        <v xml:space="preserve"> </v>
      </c>
      <c r="I23" s="11" t="str">
        <f>IFERROR(VLOOKUP(INFO!B23,Planilha4!$A$200:$I$349,8,0)," ")</f>
        <v xml:space="preserve"> </v>
      </c>
      <c r="J23" s="11" t="str">
        <f>IFERROR(VLOOKUP(INFO!B23,Planilha4!$A$200:$I$349,9,0)," ")</f>
        <v xml:space="preserve"> </v>
      </c>
      <c r="L23" s="28" t="s">
        <v>22</v>
      </c>
      <c r="M23" s="29">
        <v>1200</v>
      </c>
      <c r="N23" s="28" t="s">
        <v>23</v>
      </c>
      <c r="AJ23" t="str">
        <f t="shared" si="0"/>
        <v/>
      </c>
    </row>
    <row r="24" spans="2:36" ht="15.75" customHeight="1" thickBot="1" x14ac:dyDescent="0.3">
      <c r="B24" s="26"/>
      <c r="C24" s="10" t="str">
        <f>IFERROR(VLOOKUP(INFO!B24,Planilha4!$A$200:$I$349,2,0)," ")</f>
        <v xml:space="preserve"> </v>
      </c>
      <c r="D24" s="10" t="str">
        <f>IFERROR(VLOOKUP(INFO!B24,Planilha4!$A$200:$I$349,3,0)," ")</f>
        <v xml:space="preserve"> </v>
      </c>
      <c r="E24" s="11" t="str">
        <f>IFERROR(VLOOKUP(INFO!B24,Planilha4!$A$200:$I$349,4,0)," ")</f>
        <v xml:space="preserve"> </v>
      </c>
      <c r="F24" s="11" t="str">
        <f>IFERROR(VLOOKUP(INFO!B24,Planilha4!$A$200:$I$349,5,0)," ")</f>
        <v xml:space="preserve"> </v>
      </c>
      <c r="G24" s="11" t="str">
        <f>IFERROR(VLOOKUP(INFO!B24,Planilha4!$A$200:$I$349,6,0)," ")</f>
        <v xml:space="preserve"> </v>
      </c>
      <c r="H24" s="11" t="str">
        <f>IFERROR(VLOOKUP(INFO!B24,Planilha4!$A$200:$I$349,7,0)," ")</f>
        <v xml:space="preserve"> </v>
      </c>
      <c r="I24" s="11" t="str">
        <f>IFERROR(VLOOKUP(INFO!B24,Planilha4!$A$200:$I$349,8,0)," ")</f>
        <v xml:space="preserve"> </v>
      </c>
      <c r="J24" s="11" t="str">
        <f>IFERROR(VLOOKUP(INFO!B24,Planilha4!$A$200:$I$349,9,0)," ")</f>
        <v xml:space="preserve"> </v>
      </c>
      <c r="L24" s="28" t="s">
        <v>14</v>
      </c>
      <c r="M24" s="29">
        <v>90</v>
      </c>
      <c r="N24" s="28" t="s">
        <v>23</v>
      </c>
      <c r="AJ24" t="str">
        <f t="shared" si="0"/>
        <v/>
      </c>
    </row>
    <row r="25" spans="2:36" ht="15.75" customHeight="1" thickBot="1" x14ac:dyDescent="0.3">
      <c r="B25" s="26"/>
      <c r="C25" s="10" t="str">
        <f>IFERROR(VLOOKUP(INFO!B25,Planilha4!$A$200:$I$349,2,0)," ")</f>
        <v xml:space="preserve"> </v>
      </c>
      <c r="D25" s="10" t="str">
        <f>IFERROR(VLOOKUP(INFO!B25,Planilha4!$A$200:$I$349,3,0)," ")</f>
        <v xml:space="preserve"> </v>
      </c>
      <c r="E25" s="11" t="str">
        <f>IFERROR(VLOOKUP(INFO!B25,Planilha4!$A$200:$I$349,4,0)," ")</f>
        <v xml:space="preserve"> </v>
      </c>
      <c r="F25" s="11" t="str">
        <f>IFERROR(VLOOKUP(INFO!B25,Planilha4!$A$200:$I$349,5,0)," ")</f>
        <v xml:space="preserve"> </v>
      </c>
      <c r="G25" s="11" t="str">
        <f>IFERROR(VLOOKUP(INFO!B25,Planilha4!$A$200:$I$349,6,0)," ")</f>
        <v xml:space="preserve"> </v>
      </c>
      <c r="H25" s="11" t="str">
        <f>IFERROR(VLOOKUP(INFO!B25,Planilha4!$A$200:$I$349,7,0)," ")</f>
        <v xml:space="preserve"> </v>
      </c>
      <c r="I25" s="11" t="str">
        <f>IFERROR(VLOOKUP(INFO!B25,Planilha4!$A$200:$I$349,8,0)," ")</f>
        <v xml:space="preserve"> </v>
      </c>
      <c r="J25" s="11" t="str">
        <f>IFERROR(VLOOKUP(INFO!B25,Planilha4!$A$200:$I$349,9,0)," ")</f>
        <v xml:space="preserve"> </v>
      </c>
      <c r="L25" s="28" t="s">
        <v>24</v>
      </c>
      <c r="M25" s="29">
        <v>550</v>
      </c>
      <c r="N25" s="28" t="s">
        <v>1</v>
      </c>
      <c r="AJ25" t="str">
        <f t="shared" si="0"/>
        <v/>
      </c>
    </row>
    <row r="26" spans="2:36" ht="15.75" customHeight="1" thickBot="1" x14ac:dyDescent="0.3">
      <c r="B26" s="26"/>
      <c r="C26" s="10" t="str">
        <f>IFERROR(VLOOKUP(INFO!B26,Planilha4!$A$200:$I$349,2,0)," ")</f>
        <v xml:space="preserve"> </v>
      </c>
      <c r="D26" s="10" t="str">
        <f>IFERROR(VLOOKUP(INFO!B26,Planilha4!$A$200:$I$349,3,0)," ")</f>
        <v xml:space="preserve"> </v>
      </c>
      <c r="E26" s="11" t="str">
        <f>IFERROR(VLOOKUP(INFO!B26,Planilha4!$A$200:$I$349,4,0)," ")</f>
        <v xml:space="preserve"> </v>
      </c>
      <c r="F26" s="11" t="str">
        <f>IFERROR(VLOOKUP(INFO!B26,Planilha4!$A$200:$I$349,5,0)," ")</f>
        <v xml:space="preserve"> </v>
      </c>
      <c r="G26" s="11" t="str">
        <f>IFERROR(VLOOKUP(INFO!B26,Planilha4!$A$200:$I$349,6,0)," ")</f>
        <v xml:space="preserve"> </v>
      </c>
      <c r="H26" s="11" t="str">
        <f>IFERROR(VLOOKUP(INFO!B26,Planilha4!$A$200:$I$349,7,0)," ")</f>
        <v xml:space="preserve"> </v>
      </c>
      <c r="I26" s="11" t="str">
        <f>IFERROR(VLOOKUP(INFO!B26,Planilha4!$A$200:$I$349,8,0)," ")</f>
        <v xml:space="preserve"> </v>
      </c>
      <c r="J26" s="11" t="str">
        <f>IFERROR(VLOOKUP(INFO!B26,Planilha4!$A$200:$I$349,9,0)," ")</f>
        <v xml:space="preserve"> </v>
      </c>
      <c r="L26" s="28" t="s">
        <v>25</v>
      </c>
      <c r="M26" s="29">
        <v>100</v>
      </c>
      <c r="N26" s="28" t="s">
        <v>23</v>
      </c>
      <c r="AJ26" t="str">
        <f t="shared" si="0"/>
        <v/>
      </c>
    </row>
    <row r="27" spans="2:36" ht="15.75" customHeight="1" thickBot="1" x14ac:dyDescent="0.3">
      <c r="B27" s="26"/>
      <c r="C27" s="10" t="str">
        <f>IFERROR(VLOOKUP(INFO!B27,Planilha4!$A$200:$I$349,2,0)," ")</f>
        <v xml:space="preserve"> </v>
      </c>
      <c r="D27" s="10" t="str">
        <f>IFERROR(VLOOKUP(INFO!B27,Planilha4!$A$200:$I$349,3,0)," ")</f>
        <v xml:space="preserve"> </v>
      </c>
      <c r="E27" s="11" t="str">
        <f>IFERROR(VLOOKUP(INFO!B27,Planilha4!$A$200:$I$349,4,0)," ")</f>
        <v xml:space="preserve"> </v>
      </c>
      <c r="F27" s="11" t="str">
        <f>IFERROR(VLOOKUP(INFO!B27,Planilha4!$A$200:$I$349,5,0)," ")</f>
        <v xml:space="preserve"> </v>
      </c>
      <c r="G27" s="11" t="str">
        <f>IFERROR(VLOOKUP(INFO!B27,Planilha4!$A$200:$I$349,6,0)," ")</f>
        <v xml:space="preserve"> </v>
      </c>
      <c r="H27" s="11" t="str">
        <f>IFERROR(VLOOKUP(INFO!B27,Planilha4!$A$200:$I$349,7,0)," ")</f>
        <v xml:space="preserve"> </v>
      </c>
      <c r="I27" s="11" t="str">
        <f>IFERROR(VLOOKUP(INFO!B27,Planilha4!$A$200:$I$349,8,0)," ")</f>
        <v xml:space="preserve"> </v>
      </c>
      <c r="J27" s="11" t="str">
        <f>IFERROR(VLOOKUP(INFO!B27,Planilha4!$A$200:$I$349,9,0)," ")</f>
        <v xml:space="preserve"> </v>
      </c>
      <c r="L27" s="28" t="s">
        <v>33</v>
      </c>
      <c r="M27" s="29">
        <v>120</v>
      </c>
      <c r="N27" s="28" t="s">
        <v>23</v>
      </c>
      <c r="AJ27" t="str">
        <f t="shared" si="0"/>
        <v/>
      </c>
    </row>
    <row r="28" spans="2:36" ht="15.75" customHeight="1" thickBot="1" x14ac:dyDescent="0.3">
      <c r="B28" s="26"/>
      <c r="C28" s="10" t="str">
        <f>IFERROR(VLOOKUP(INFO!B28,Planilha4!$A$200:$I$349,2,0)," ")</f>
        <v xml:space="preserve"> </v>
      </c>
      <c r="D28" s="10" t="str">
        <f>IFERROR(VLOOKUP(INFO!B28,Planilha4!$A$200:$I$349,3,0)," ")</f>
        <v xml:space="preserve"> </v>
      </c>
      <c r="E28" s="11" t="str">
        <f>IFERROR(VLOOKUP(INFO!B28,Planilha4!$A$200:$I$349,4,0)," ")</f>
        <v xml:space="preserve"> </v>
      </c>
      <c r="F28" s="11" t="str">
        <f>IFERROR(VLOOKUP(INFO!B28,Planilha4!$A$200:$I$349,5,0)," ")</f>
        <v xml:space="preserve"> </v>
      </c>
      <c r="G28" s="11" t="str">
        <f>IFERROR(VLOOKUP(INFO!B28,Planilha4!$A$200:$I$349,6,0)," ")</f>
        <v xml:space="preserve"> </v>
      </c>
      <c r="H28" s="11" t="str">
        <f>IFERROR(VLOOKUP(INFO!B28,Planilha4!$A$200:$I$349,7,0)," ")</f>
        <v xml:space="preserve"> </v>
      </c>
      <c r="I28" s="11" t="str">
        <f>IFERROR(VLOOKUP(INFO!B28,Planilha4!$A$200:$I$349,8,0)," ")</f>
        <v xml:space="preserve"> </v>
      </c>
      <c r="J28" s="11" t="str">
        <f>IFERROR(VLOOKUP(INFO!B28,Planilha4!$A$200:$I$349,9,0)," ")</f>
        <v xml:space="preserve"> </v>
      </c>
      <c r="AJ28" t="str">
        <f t="shared" si="0"/>
        <v/>
      </c>
    </row>
    <row r="29" spans="2:36" ht="15.75" customHeight="1" thickBot="1" x14ac:dyDescent="0.3">
      <c r="B29" s="26"/>
      <c r="C29" s="10" t="str">
        <f>IFERROR(VLOOKUP(INFO!B29,Planilha4!$A$200:$I$349,2,0)," ")</f>
        <v xml:space="preserve"> </v>
      </c>
      <c r="D29" s="10" t="str">
        <f>IFERROR(VLOOKUP(INFO!B29,Planilha4!$A$200:$I$349,3,0)," ")</f>
        <v xml:space="preserve"> </v>
      </c>
      <c r="E29" s="11" t="str">
        <f>IFERROR(VLOOKUP(INFO!B29,Planilha4!$A$200:$I$349,4,0)," ")</f>
        <v xml:space="preserve"> </v>
      </c>
      <c r="F29" s="11" t="str">
        <f>IFERROR(VLOOKUP(INFO!B29,Planilha4!$A$200:$I$349,5,0)," ")</f>
        <v xml:space="preserve"> </v>
      </c>
      <c r="G29" s="11" t="str">
        <f>IFERROR(VLOOKUP(INFO!B29,Planilha4!$A$200:$I$349,6,0)," ")</f>
        <v xml:space="preserve"> </v>
      </c>
      <c r="H29" s="11" t="str">
        <f>IFERROR(VLOOKUP(INFO!B29,Planilha4!$A$200:$I$349,7,0)," ")</f>
        <v xml:space="preserve"> </v>
      </c>
      <c r="I29" s="11" t="str">
        <f>IFERROR(VLOOKUP(INFO!B29,Planilha4!$A$200:$I$349,8,0)," ")</f>
        <v xml:space="preserve"> </v>
      </c>
      <c r="J29" s="11" t="str">
        <f>IFERROR(VLOOKUP(INFO!B29,Planilha4!$A$200:$I$349,9,0)," ")</f>
        <v xml:space="preserve"> </v>
      </c>
      <c r="L29" s="34" t="s">
        <v>29</v>
      </c>
      <c r="M29" s="35"/>
      <c r="N29" s="36"/>
      <c r="AJ29" t="str">
        <f t="shared" si="0"/>
        <v/>
      </c>
    </row>
    <row r="30" spans="2:36" ht="15.75" customHeight="1" thickBot="1" x14ac:dyDescent="0.3">
      <c r="B30" s="26"/>
      <c r="C30" s="10" t="str">
        <f>IFERROR(VLOOKUP(INFO!B30,Planilha4!$A$200:$I$349,2,0)," ")</f>
        <v xml:space="preserve"> </v>
      </c>
      <c r="D30" s="10" t="str">
        <f>IFERROR(VLOOKUP(INFO!B30,Planilha4!$A$200:$I$349,3,0)," ")</f>
        <v xml:space="preserve"> </v>
      </c>
      <c r="E30" s="11" t="str">
        <f>IFERROR(VLOOKUP(INFO!B30,Planilha4!$A$200:$I$349,4,0)," ")</f>
        <v xml:space="preserve"> </v>
      </c>
      <c r="F30" s="11" t="str">
        <f>IFERROR(VLOOKUP(INFO!B30,Planilha4!$A$200:$I$349,5,0)," ")</f>
        <v xml:space="preserve"> </v>
      </c>
      <c r="G30" s="11" t="str">
        <f>IFERROR(VLOOKUP(INFO!B30,Planilha4!$A$200:$I$349,6,0)," ")</f>
        <v xml:space="preserve"> </v>
      </c>
      <c r="H30" s="11" t="str">
        <f>IFERROR(VLOOKUP(INFO!B30,Planilha4!$A$200:$I$349,7,0)," ")</f>
        <v xml:space="preserve"> </v>
      </c>
      <c r="I30" s="11" t="str">
        <f>IFERROR(VLOOKUP(INFO!B30,Planilha4!$A$200:$I$349,8,0)," ")</f>
        <v xml:space="preserve"> </v>
      </c>
      <c r="J30" s="11" t="str">
        <f>IFERROR(VLOOKUP(INFO!B30,Planilha4!$A$200:$I$349,9,0)," ")</f>
        <v xml:space="preserve"> </v>
      </c>
      <c r="L30" s="16" t="s">
        <v>26</v>
      </c>
      <c r="M30" s="15" t="s">
        <v>27</v>
      </c>
      <c r="N30" s="15" t="s">
        <v>28</v>
      </c>
      <c r="AJ30" t="str">
        <f t="shared" si="0"/>
        <v/>
      </c>
    </row>
    <row r="31" spans="2:36" ht="15.75" customHeight="1" thickBot="1" x14ac:dyDescent="0.3">
      <c r="B31" s="26"/>
      <c r="C31" s="10" t="str">
        <f>IFERROR(VLOOKUP(INFO!B31,Planilha4!$A$200:$I$349,2,0)," ")</f>
        <v xml:space="preserve"> </v>
      </c>
      <c r="D31" s="10" t="str">
        <f>IFERROR(VLOOKUP(INFO!B31,Planilha4!$A$200:$I$349,3,0)," ")</f>
        <v xml:space="preserve"> </v>
      </c>
      <c r="E31" s="11" t="str">
        <f>IFERROR(VLOOKUP(INFO!B31,Planilha4!$A$200:$I$349,4,0)," ")</f>
        <v xml:space="preserve"> </v>
      </c>
      <c r="F31" s="11" t="str">
        <f>IFERROR(VLOOKUP(INFO!B31,Planilha4!$A$200:$I$349,5,0)," ")</f>
        <v xml:space="preserve"> </v>
      </c>
      <c r="G31" s="11" t="str">
        <f>IFERROR(VLOOKUP(INFO!B31,Planilha4!$A$200:$I$349,6,0)," ")</f>
        <v xml:space="preserve"> </v>
      </c>
      <c r="H31" s="11" t="str">
        <f>IFERROR(VLOOKUP(INFO!B31,Planilha4!$A$200:$I$349,7,0)," ")</f>
        <v xml:space="preserve"> </v>
      </c>
      <c r="I31" s="11" t="str">
        <f>IFERROR(VLOOKUP(INFO!B31,Planilha4!$A$200:$I$349,8,0)," ")</f>
        <v xml:space="preserve"> </v>
      </c>
      <c r="J31" s="11" t="str">
        <f>IFERROR(VLOOKUP(INFO!B31,Planilha4!$A$200:$I$349,9,0)," ")</f>
        <v xml:space="preserve"> </v>
      </c>
      <c r="L31" s="30" t="s">
        <v>30</v>
      </c>
      <c r="M31" s="31">
        <v>550</v>
      </c>
      <c r="N31" s="17" t="s">
        <v>1</v>
      </c>
      <c r="AJ31" t="str">
        <f t="shared" si="0"/>
        <v/>
      </c>
    </row>
    <row r="32" spans="2:36" ht="15.75" customHeight="1" thickBot="1" x14ac:dyDescent="0.3">
      <c r="B32" s="26"/>
      <c r="C32" s="10" t="str">
        <f>IFERROR(VLOOKUP(INFO!B32,Planilha4!$A$200:$I$349,2,0)," ")</f>
        <v xml:space="preserve"> </v>
      </c>
      <c r="D32" s="10" t="str">
        <f>IFERROR(VLOOKUP(INFO!B32,Planilha4!$A$200:$I$349,3,0)," ")</f>
        <v xml:space="preserve"> </v>
      </c>
      <c r="E32" s="11" t="str">
        <f>IFERROR(VLOOKUP(INFO!B32,Planilha4!$A$200:$I$349,4,0)," ")</f>
        <v xml:space="preserve"> </v>
      </c>
      <c r="F32" s="11" t="str">
        <f>IFERROR(VLOOKUP(INFO!B32,Planilha4!$A$200:$I$349,5,0)," ")</f>
        <v xml:space="preserve"> </v>
      </c>
      <c r="G32" s="11" t="str">
        <f>IFERROR(VLOOKUP(INFO!B32,Planilha4!$A$200:$I$349,6,0)," ")</f>
        <v xml:space="preserve"> </v>
      </c>
      <c r="H32" s="11" t="str">
        <f>IFERROR(VLOOKUP(INFO!B32,Planilha4!$A$200:$I$349,7,0)," ")</f>
        <v xml:space="preserve"> </v>
      </c>
      <c r="I32" s="11" t="str">
        <f>IFERROR(VLOOKUP(INFO!B32,Planilha4!$A$200:$I$349,8,0)," ")</f>
        <v xml:space="preserve"> </v>
      </c>
      <c r="J32" s="11" t="str">
        <f>IFERROR(VLOOKUP(INFO!B32,Planilha4!$A$200:$I$349,9,0)," ")</f>
        <v xml:space="preserve"> </v>
      </c>
      <c r="L32" s="30" t="s">
        <v>31</v>
      </c>
      <c r="M32" s="31">
        <v>550</v>
      </c>
      <c r="N32" s="17" t="s">
        <v>1</v>
      </c>
      <c r="AJ32" t="str">
        <f t="shared" si="0"/>
        <v/>
      </c>
    </row>
    <row r="33" spans="2:36" ht="15.75" customHeight="1" thickBot="1" x14ac:dyDescent="0.3">
      <c r="B33" s="26"/>
      <c r="C33" s="10" t="str">
        <f>IFERROR(VLOOKUP(INFO!B33,Planilha4!$A$200:$I$349,2,0)," ")</f>
        <v xml:space="preserve"> </v>
      </c>
      <c r="D33" s="10" t="str">
        <f>IFERROR(VLOOKUP(INFO!B33,Planilha4!$A$200:$I$349,3,0)," ")</f>
        <v xml:space="preserve"> </v>
      </c>
      <c r="E33" s="11" t="str">
        <f>IFERROR(VLOOKUP(INFO!B33,Planilha4!$A$200:$I$349,4,0)," ")</f>
        <v xml:space="preserve"> </v>
      </c>
      <c r="F33" s="11" t="str">
        <f>IFERROR(VLOOKUP(INFO!B33,Planilha4!$A$200:$I$349,5,0)," ")</f>
        <v xml:space="preserve"> </v>
      </c>
      <c r="G33" s="11" t="str">
        <f>IFERROR(VLOOKUP(INFO!B33,Planilha4!$A$200:$I$349,6,0)," ")</f>
        <v xml:space="preserve"> </v>
      </c>
      <c r="H33" s="11" t="str">
        <f>IFERROR(VLOOKUP(INFO!B33,Planilha4!$A$200:$I$349,7,0)," ")</f>
        <v xml:space="preserve"> </v>
      </c>
      <c r="I33" s="11" t="str">
        <f>IFERROR(VLOOKUP(INFO!B33,Planilha4!$A$200:$I$349,8,0)," ")</f>
        <v xml:space="preserve"> </v>
      </c>
      <c r="J33" s="11" t="str">
        <f>IFERROR(VLOOKUP(INFO!B33,Planilha4!$A$200:$I$349,9,0)," ")</f>
        <v xml:space="preserve"> </v>
      </c>
      <c r="L33" s="30" t="s">
        <v>32</v>
      </c>
      <c r="M33" s="31">
        <v>800</v>
      </c>
      <c r="N33" s="17" t="s">
        <v>1</v>
      </c>
      <c r="AJ33" t="str">
        <f>LEFT(B33,14)</f>
        <v/>
      </c>
    </row>
    <row r="34" spans="2:36" ht="15.75" customHeight="1" x14ac:dyDescent="0.25">
      <c r="B34" s="26"/>
      <c r="C34" s="10" t="str">
        <f>IFERROR(VLOOKUP(INFO!B34,Planilha4!$A$200:$I$349,2,0)," ")</f>
        <v xml:space="preserve"> </v>
      </c>
      <c r="D34" s="10" t="str">
        <f>IFERROR(VLOOKUP(INFO!B34,Planilha4!$A$200:$I$349,3,0)," ")</f>
        <v xml:space="preserve"> </v>
      </c>
      <c r="E34" s="11" t="str">
        <f>IFERROR(VLOOKUP(INFO!B34,Planilha4!$A$200:$I$349,4,0)," ")</f>
        <v xml:space="preserve"> </v>
      </c>
      <c r="F34" s="11" t="str">
        <f>IFERROR(VLOOKUP(INFO!B34,Planilha4!$A$200:$I$349,5,0)," ")</f>
        <v xml:space="preserve"> </v>
      </c>
      <c r="G34" s="11" t="str">
        <f>IFERROR(VLOOKUP(INFO!B34,Planilha4!$A$200:$I$349,6,0)," ")</f>
        <v xml:space="preserve"> </v>
      </c>
      <c r="H34" s="11" t="str">
        <f>IFERROR(VLOOKUP(INFO!B34,Planilha4!$A$200:$I$349,7,0)," ")</f>
        <v xml:space="preserve"> </v>
      </c>
      <c r="I34" s="11" t="str">
        <f>IFERROR(VLOOKUP(INFO!B34,Planilha4!$A$200:$I$349,8,0)," ")</f>
        <v xml:space="preserve"> </v>
      </c>
      <c r="J34" s="11" t="str">
        <f>IFERROR(VLOOKUP(INFO!B34,Planilha4!$A$200:$I$349,9,0)," ")</f>
        <v xml:space="preserve"> </v>
      </c>
      <c r="AJ34" t="str">
        <f t="shared" si="0"/>
        <v/>
      </c>
    </row>
    <row r="35" spans="2:36" ht="15.75" customHeight="1" x14ac:dyDescent="0.25">
      <c r="B35" s="26"/>
      <c r="C35" s="10" t="str">
        <f>IFERROR(VLOOKUP(INFO!B35,Planilha4!$A$200:$I$349,2,0)," ")</f>
        <v xml:space="preserve"> </v>
      </c>
      <c r="D35" s="10" t="str">
        <f>IFERROR(VLOOKUP(INFO!B35,Planilha4!$A$200:$I$349,3,0)," ")</f>
        <v xml:space="preserve"> </v>
      </c>
      <c r="E35" s="11" t="str">
        <f>IFERROR(VLOOKUP(INFO!B35,Planilha4!$A$200:$I$349,4,0)," ")</f>
        <v xml:space="preserve"> </v>
      </c>
      <c r="F35" s="11" t="str">
        <f>IFERROR(VLOOKUP(INFO!B35,Planilha4!$A$200:$I$349,5,0)," ")</f>
        <v xml:space="preserve"> </v>
      </c>
      <c r="G35" s="11" t="str">
        <f>IFERROR(VLOOKUP(INFO!B35,Planilha4!$A$200:$I$349,6,0)," ")</f>
        <v xml:space="preserve"> </v>
      </c>
      <c r="H35" s="11" t="str">
        <f>IFERROR(VLOOKUP(INFO!B35,Planilha4!$A$200:$I$349,7,0)," ")</f>
        <v xml:space="preserve"> </v>
      </c>
      <c r="I35" s="11" t="str">
        <f>IFERROR(VLOOKUP(INFO!B35,Planilha4!$A$200:$I$349,8,0)," ")</f>
        <v xml:space="preserve"> </v>
      </c>
      <c r="J35" s="11" t="str">
        <f>IFERROR(VLOOKUP(INFO!B35,Planilha4!$A$200:$I$349,9,0)," ")</f>
        <v xml:space="preserve"> </v>
      </c>
      <c r="AJ35" t="str">
        <f t="shared" si="0"/>
        <v/>
      </c>
    </row>
    <row r="36" spans="2:36" ht="15.75" customHeight="1" x14ac:dyDescent="0.25">
      <c r="B36" s="26"/>
      <c r="C36" s="10" t="str">
        <f>IFERROR(VLOOKUP(INFO!B36,Planilha4!$A$200:$I$349,2,0)," ")</f>
        <v xml:space="preserve"> </v>
      </c>
      <c r="D36" s="10" t="str">
        <f>IFERROR(VLOOKUP(INFO!B36,Planilha4!$A$200:$I$349,3,0)," ")</f>
        <v xml:space="preserve"> </v>
      </c>
      <c r="E36" s="11" t="str">
        <f>IFERROR(VLOOKUP(INFO!B36,Planilha4!$A$200:$I$349,4,0)," ")</f>
        <v xml:space="preserve"> </v>
      </c>
      <c r="F36" s="11" t="str">
        <f>IFERROR(VLOOKUP(INFO!B36,Planilha4!$A$200:$I$349,5,0)," ")</f>
        <v xml:space="preserve"> </v>
      </c>
      <c r="G36" s="11" t="str">
        <f>IFERROR(VLOOKUP(INFO!B36,Planilha4!$A$200:$I$349,6,0)," ")</f>
        <v xml:space="preserve"> </v>
      </c>
      <c r="H36" s="11" t="str">
        <f>IFERROR(VLOOKUP(INFO!B36,Planilha4!$A$200:$I$349,7,0)," ")</f>
        <v xml:space="preserve"> </v>
      </c>
      <c r="I36" s="11" t="str">
        <f>IFERROR(VLOOKUP(INFO!B36,Planilha4!$A$200:$I$349,8,0)," ")</f>
        <v xml:space="preserve"> </v>
      </c>
      <c r="J36" s="11" t="str">
        <f>IFERROR(VLOOKUP(INFO!B36,Planilha4!$A$200:$I$349,9,0)," ")</f>
        <v xml:space="preserve"> </v>
      </c>
      <c r="AJ36" t="str">
        <f t="shared" si="0"/>
        <v/>
      </c>
    </row>
    <row r="37" spans="2:36" ht="15.75" customHeight="1" x14ac:dyDescent="0.25">
      <c r="B37" s="12"/>
      <c r="C37" s="10" t="str">
        <f>IFERROR(VLOOKUP(INFO!B37,Planilha4!$A$200:$I$349,2,0)," ")</f>
        <v xml:space="preserve"> </v>
      </c>
      <c r="D37" s="10" t="str">
        <f>IFERROR(VLOOKUP(INFO!B37,Planilha4!$A$200:$I$349,3,0)," ")</f>
        <v xml:space="preserve"> </v>
      </c>
      <c r="E37" s="11" t="str">
        <f>IFERROR(VLOOKUP(INFO!B37,Planilha4!$A$200:$I$349,4,0)," ")</f>
        <v xml:space="preserve"> </v>
      </c>
      <c r="F37" s="11" t="str">
        <f>IFERROR(VLOOKUP(INFO!B37,Planilha4!$A$200:$I$349,5,0)," ")</f>
        <v xml:space="preserve"> </v>
      </c>
      <c r="G37" s="11" t="str">
        <f>IFERROR(VLOOKUP(INFO!B37,Planilha4!$A$200:$I$349,6,0)," ")</f>
        <v xml:space="preserve"> </v>
      </c>
      <c r="H37" s="11" t="str">
        <f>IFERROR(VLOOKUP(INFO!B37,Planilha4!$A$200:$I$349,7,0)," ")</f>
        <v xml:space="preserve"> </v>
      </c>
      <c r="I37" s="11" t="str">
        <f>IFERROR(VLOOKUP(INFO!B37,Planilha4!$A$200:$I$349,8,0)," ")</f>
        <v xml:space="preserve"> </v>
      </c>
      <c r="J37" s="11" t="str">
        <f>IFERROR(VLOOKUP(INFO!B37,Planilha4!$A$200:$I$349,9,0)," ")</f>
        <v xml:space="preserve"> </v>
      </c>
      <c r="AJ37" t="str">
        <f t="shared" si="0"/>
        <v/>
      </c>
    </row>
    <row r="38" spans="2:36" ht="15.75" customHeight="1" x14ac:dyDescent="0.25">
      <c r="B38" s="12"/>
      <c r="C38" s="10" t="str">
        <f>IFERROR(VLOOKUP(INFO!B38,Planilha4!$A$200:$I$349,2,0)," ")</f>
        <v xml:space="preserve"> </v>
      </c>
      <c r="D38" s="10" t="str">
        <f>IFERROR(VLOOKUP(INFO!B38,Planilha4!$A$200:$I$349,3,0)," ")</f>
        <v xml:space="preserve"> </v>
      </c>
      <c r="E38" s="11" t="str">
        <f>IFERROR(VLOOKUP(INFO!B38,Planilha4!$A$200:$I$349,4,0)," ")</f>
        <v xml:space="preserve"> </v>
      </c>
      <c r="F38" s="11" t="str">
        <f>IFERROR(VLOOKUP(INFO!B38,Planilha4!$A$200:$I$349,5,0)," ")</f>
        <v xml:space="preserve"> </v>
      </c>
      <c r="G38" s="11" t="str">
        <f>IFERROR(VLOOKUP(INFO!B38,Planilha4!$A$200:$I$349,6,0)," ")</f>
        <v xml:space="preserve"> </v>
      </c>
      <c r="H38" s="11" t="str">
        <f>IFERROR(VLOOKUP(INFO!B38,Planilha4!$A$200:$I$349,7,0)," ")</f>
        <v xml:space="preserve"> </v>
      </c>
      <c r="I38" s="11" t="str">
        <f>IFERROR(VLOOKUP(INFO!B38,Planilha4!$A$200:$I$349,8,0)," ")</f>
        <v xml:space="preserve"> </v>
      </c>
      <c r="J38" s="11" t="str">
        <f>IFERROR(VLOOKUP(INFO!B38,Planilha4!$A$200:$I$349,9,0)," ")</f>
        <v xml:space="preserve"> </v>
      </c>
    </row>
    <row r="39" spans="2:36" ht="15.75" customHeight="1" x14ac:dyDescent="0.25">
      <c r="B39" s="12"/>
      <c r="C39" s="10" t="str">
        <f>IFERROR(VLOOKUP(INFO!B39,Planilha4!$A$200:$I$349,2,0)," ")</f>
        <v xml:space="preserve"> </v>
      </c>
      <c r="D39" s="10" t="str">
        <f>IFERROR(VLOOKUP(INFO!B39,Planilha4!$A$200:$I$349,3,0)," ")</f>
        <v xml:space="preserve"> </v>
      </c>
      <c r="E39" s="11" t="str">
        <f>IFERROR(VLOOKUP(INFO!B39,Planilha4!$A$200:$I$349,4,0)," ")</f>
        <v xml:space="preserve"> </v>
      </c>
      <c r="F39" s="11" t="str">
        <f>IFERROR(VLOOKUP(INFO!B39,Planilha4!$A$200:$I$349,5,0)," ")</f>
        <v xml:space="preserve"> </v>
      </c>
      <c r="G39" s="11" t="str">
        <f>IFERROR(VLOOKUP(INFO!B39,Planilha4!$A$200:$I$349,6,0)," ")</f>
        <v xml:space="preserve"> </v>
      </c>
      <c r="H39" s="11" t="str">
        <f>IFERROR(VLOOKUP(INFO!B39,Planilha4!$A$200:$I$349,7,0)," ")</f>
        <v xml:space="preserve"> </v>
      </c>
      <c r="I39" s="11" t="str">
        <f>IFERROR(VLOOKUP(INFO!B39,Planilha4!$A$200:$I$349,8,0)," ")</f>
        <v xml:space="preserve"> </v>
      </c>
      <c r="J39" s="11" t="str">
        <f>IFERROR(VLOOKUP(INFO!B39,Planilha4!$A$200:$I$349,9,0)," ")</f>
        <v xml:space="preserve"> </v>
      </c>
    </row>
    <row r="40" spans="2:36" ht="15.75" customHeight="1" x14ac:dyDescent="0.25">
      <c r="B40" s="13"/>
      <c r="C40" s="10" t="str">
        <f>IFERROR(VLOOKUP(INFO!B40,Planilha4!$A$200:$I$349,2,0)," ")</f>
        <v xml:space="preserve"> </v>
      </c>
      <c r="D40" s="10" t="str">
        <f>IFERROR(VLOOKUP(INFO!B40,Planilha4!$A$200:$I$349,3,0)," ")</f>
        <v xml:space="preserve"> </v>
      </c>
      <c r="E40" s="11" t="str">
        <f>IFERROR(VLOOKUP(INFO!B40,Planilha4!$A$200:$I$349,4,0)," ")</f>
        <v xml:space="preserve"> </v>
      </c>
      <c r="F40" s="11" t="str">
        <f>IFERROR(VLOOKUP(INFO!B40,Planilha4!$A$200:$I$349,5,0)," ")</f>
        <v xml:space="preserve"> </v>
      </c>
      <c r="G40" s="11" t="str">
        <f>IFERROR(VLOOKUP(INFO!B40,Planilha4!$A$200:$I$349,6,0)," ")</f>
        <v xml:space="preserve"> </v>
      </c>
      <c r="H40" s="11" t="str">
        <f>IFERROR(VLOOKUP(INFO!B40,Planilha4!$A$200:$I$349,7,0)," ")</f>
        <v xml:space="preserve"> </v>
      </c>
      <c r="I40" s="11" t="str">
        <f>IFERROR(VLOOKUP(INFO!B40,Planilha4!$A$200:$I$349,8,0)," ")</f>
        <v xml:space="preserve"> </v>
      </c>
      <c r="J40" s="11" t="str">
        <f>IFERROR(VLOOKUP(INFO!B40,Planilha4!$A$200:$I$349,9,0)," ")</f>
        <v xml:space="preserve"> </v>
      </c>
    </row>
    <row r="41" spans="2:36" ht="15.75" customHeight="1" x14ac:dyDescent="0.25">
      <c r="B41" s="13"/>
      <c r="C41" s="10" t="str">
        <f>IFERROR(VLOOKUP(INFO!B41,Planilha4!$A$200:$I$349,2,0)," ")</f>
        <v xml:space="preserve"> </v>
      </c>
      <c r="D41" s="10" t="str">
        <f>IFERROR(VLOOKUP(INFO!B41,Planilha4!$A$200:$I$349,3,0)," ")</f>
        <v xml:space="preserve"> </v>
      </c>
      <c r="E41" s="11" t="str">
        <f>IFERROR(VLOOKUP(INFO!B41,Planilha4!$A$200:$I$349,4,0)," ")</f>
        <v xml:space="preserve"> </v>
      </c>
      <c r="F41" s="11" t="str">
        <f>IFERROR(VLOOKUP(INFO!B41,Planilha4!$A$200:$I$349,5,0)," ")</f>
        <v xml:space="preserve"> </v>
      </c>
      <c r="G41" s="11" t="str">
        <f>IFERROR(VLOOKUP(INFO!B41,Planilha4!$A$200:$I$349,6,0)," ")</f>
        <v xml:space="preserve"> </v>
      </c>
      <c r="H41" s="11" t="str">
        <f>IFERROR(VLOOKUP(INFO!B41,Planilha4!$A$200:$I$349,7,0)," ")</f>
        <v xml:space="preserve"> </v>
      </c>
      <c r="I41" s="11" t="str">
        <f>IFERROR(VLOOKUP(INFO!B41,Planilha4!$A$200:$I$349,8,0)," ")</f>
        <v xml:space="preserve"> </v>
      </c>
      <c r="J41" s="11" t="str">
        <f>IFERROR(VLOOKUP(INFO!B41,Planilha4!$A$200:$I$349,9,0)," ")</f>
        <v xml:space="preserve"> </v>
      </c>
    </row>
    <row r="42" spans="2:36" ht="15.75" customHeight="1" x14ac:dyDescent="0.25">
      <c r="B42" s="13"/>
      <c r="C42" s="10" t="str">
        <f>IFERROR(VLOOKUP(INFO!B42,Planilha4!$A$200:$I$349,2,0)," ")</f>
        <v xml:space="preserve"> </v>
      </c>
      <c r="D42" s="10" t="str">
        <f>IFERROR(VLOOKUP(INFO!B42,Planilha4!$A$200:$I$349,3,0)," ")</f>
        <v xml:space="preserve"> </v>
      </c>
      <c r="E42" s="11" t="str">
        <f>IFERROR(VLOOKUP(INFO!B42,Planilha4!$A$200:$I$349,4,0)," ")</f>
        <v xml:space="preserve"> </v>
      </c>
      <c r="F42" s="11" t="str">
        <f>IFERROR(VLOOKUP(INFO!B42,Planilha4!$A$200:$I$349,5,0)," ")</f>
        <v xml:space="preserve"> </v>
      </c>
      <c r="G42" s="11" t="str">
        <f>IFERROR(VLOOKUP(INFO!B42,Planilha4!$A$200:$I$349,6,0)," ")</f>
        <v xml:space="preserve"> </v>
      </c>
      <c r="H42" s="11" t="str">
        <f>IFERROR(VLOOKUP(INFO!B42,Planilha4!$A$200:$I$349,7,0)," ")</f>
        <v xml:space="preserve"> </v>
      </c>
      <c r="I42" s="11" t="str">
        <f>IFERROR(VLOOKUP(INFO!B42,Planilha4!$A$200:$I$349,8,0)," ")</f>
        <v xml:space="preserve"> </v>
      </c>
      <c r="J42" s="11" t="str">
        <f>IFERROR(VLOOKUP(INFO!B42,Planilha4!$A$200:$I$349,9,0)," ")</f>
        <v xml:space="preserve"> </v>
      </c>
    </row>
  </sheetData>
  <sheetProtection algorithmName="SHA-512" hashValue="SCoYYDHhqtr9SF1jsgrMAn+YPS9L4Rxu3XV3BYsAhkCN3+F3ApHjCtLqcPadhUn4SQNFWm+6lkfSPGnjnIUWig==" saltValue="qhT5sFppXCaHi4Bi2wBLvQ==" spinCount="100000" sheet="1" objects="1" scenarios="1"/>
  <mergeCells count="3">
    <mergeCell ref="L21:N21"/>
    <mergeCell ref="L29:N29"/>
    <mergeCell ref="L12:N12"/>
  </mergeCells>
  <phoneticPr fontId="6" type="noConversion"/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6B94A-25C1-4437-92B6-4E5257E202FC}">
  <dimension ref="A200:I349"/>
  <sheetViews>
    <sheetView topLeftCell="A122" workbookViewId="0">
      <selection activeCell="G328" sqref="G328"/>
    </sheetView>
  </sheetViews>
  <sheetFormatPr defaultRowHeight="15" x14ac:dyDescent="0.25"/>
  <cols>
    <col min="1" max="1" width="16.140625" bestFit="1" customWidth="1"/>
    <col min="2" max="2" width="16.5703125" bestFit="1" customWidth="1"/>
    <col min="3" max="3" width="9.5703125" bestFit="1" customWidth="1"/>
    <col min="4" max="4" width="12.85546875" style="27" bestFit="1" customWidth="1"/>
    <col min="5" max="5" width="12" style="27" bestFit="1" customWidth="1"/>
    <col min="6" max="6" width="12.7109375" style="27" bestFit="1" customWidth="1"/>
    <col min="7" max="7" width="12.85546875" style="27" bestFit="1" customWidth="1"/>
    <col min="8" max="8" width="11.7109375" style="27" bestFit="1" customWidth="1"/>
    <col min="9" max="9" width="12.7109375" style="27" bestFit="1" customWidth="1"/>
  </cols>
  <sheetData>
    <row r="200" spans="1:9" x14ac:dyDescent="0.25">
      <c r="A200" t="s">
        <v>11</v>
      </c>
      <c r="B200" t="s">
        <v>13</v>
      </c>
      <c r="C200" t="s">
        <v>2</v>
      </c>
      <c r="D200" s="27" t="s">
        <v>14</v>
      </c>
      <c r="E200" s="27" t="s">
        <v>15</v>
      </c>
      <c r="F200" s="27" t="s">
        <v>16</v>
      </c>
      <c r="G200" s="27" t="s">
        <v>17</v>
      </c>
      <c r="H200" s="27" t="s">
        <v>18</v>
      </c>
      <c r="I200" s="27" t="s">
        <v>12</v>
      </c>
    </row>
    <row r="201" spans="1:9" x14ac:dyDescent="0.25">
      <c r="A201" t="s">
        <v>40</v>
      </c>
      <c r="B201" t="s">
        <v>41</v>
      </c>
      <c r="C201" t="s">
        <v>38</v>
      </c>
      <c r="D201" s="27">
        <v>90</v>
      </c>
      <c r="E201" s="27">
        <v>120</v>
      </c>
      <c r="F201" s="27">
        <v>1200</v>
      </c>
      <c r="G201" s="27">
        <v>550</v>
      </c>
      <c r="H201" s="27">
        <v>100</v>
      </c>
      <c r="I201" s="27">
        <v>2060</v>
      </c>
    </row>
    <row r="202" spans="1:9" x14ac:dyDescent="0.25">
      <c r="A202" t="s">
        <v>42</v>
      </c>
      <c r="B202" t="s">
        <v>43</v>
      </c>
      <c r="C202" t="s">
        <v>38</v>
      </c>
      <c r="D202" s="27">
        <v>90</v>
      </c>
      <c r="E202" s="27">
        <v>120</v>
      </c>
      <c r="F202" s="27">
        <v>1200</v>
      </c>
      <c r="G202" s="27">
        <v>550</v>
      </c>
      <c r="H202" s="27">
        <v>100</v>
      </c>
      <c r="I202" s="27">
        <v>2060</v>
      </c>
    </row>
    <row r="203" spans="1:9" x14ac:dyDescent="0.25">
      <c r="A203" t="s">
        <v>44</v>
      </c>
      <c r="B203" t="s">
        <v>45</v>
      </c>
      <c r="C203" t="s">
        <v>38</v>
      </c>
      <c r="D203" s="27">
        <v>90</v>
      </c>
      <c r="E203" s="27">
        <v>120</v>
      </c>
      <c r="F203" s="27">
        <v>1200</v>
      </c>
      <c r="G203" s="27">
        <v>550</v>
      </c>
      <c r="H203" s="27">
        <v>100</v>
      </c>
      <c r="I203" s="27">
        <v>2060</v>
      </c>
    </row>
    <row r="204" spans="1:9" x14ac:dyDescent="0.25">
      <c r="A204" t="s">
        <v>46</v>
      </c>
      <c r="B204" t="s">
        <v>47</v>
      </c>
      <c r="C204" t="s">
        <v>38</v>
      </c>
      <c r="D204" s="27">
        <v>90</v>
      </c>
      <c r="E204" s="27">
        <v>120</v>
      </c>
      <c r="F204" s="27">
        <v>1200</v>
      </c>
      <c r="G204" s="27">
        <v>550</v>
      </c>
      <c r="H204" s="27">
        <v>100</v>
      </c>
      <c r="I204" s="27">
        <v>2060</v>
      </c>
    </row>
    <row r="205" spans="1:9" x14ac:dyDescent="0.25">
      <c r="A205" t="s">
        <v>48</v>
      </c>
      <c r="B205" t="s">
        <v>49</v>
      </c>
      <c r="C205" t="s">
        <v>38</v>
      </c>
      <c r="D205" s="27">
        <v>90</v>
      </c>
      <c r="E205" s="27">
        <v>120</v>
      </c>
      <c r="F205" s="27">
        <v>1200</v>
      </c>
      <c r="G205" s="27">
        <v>550</v>
      </c>
      <c r="H205" s="27">
        <v>100</v>
      </c>
      <c r="I205" s="27">
        <v>2060</v>
      </c>
    </row>
    <row r="206" spans="1:9" x14ac:dyDescent="0.25">
      <c r="A206" t="s">
        <v>50</v>
      </c>
      <c r="B206" t="s">
        <v>51</v>
      </c>
      <c r="C206" t="s">
        <v>38</v>
      </c>
      <c r="D206" s="27">
        <v>90</v>
      </c>
      <c r="E206" s="27">
        <v>120</v>
      </c>
      <c r="F206" s="27">
        <v>1200</v>
      </c>
      <c r="G206" s="27">
        <v>550</v>
      </c>
      <c r="H206" s="27">
        <v>100</v>
      </c>
      <c r="I206" s="27">
        <v>2060</v>
      </c>
    </row>
    <row r="207" spans="1:9" x14ac:dyDescent="0.25">
      <c r="A207" t="s">
        <v>52</v>
      </c>
      <c r="B207" t="s">
        <v>53</v>
      </c>
      <c r="C207" t="s">
        <v>38</v>
      </c>
      <c r="D207" s="27">
        <v>90</v>
      </c>
      <c r="E207" s="27">
        <v>120</v>
      </c>
      <c r="F207" s="27">
        <v>1200</v>
      </c>
      <c r="G207" s="27">
        <v>550</v>
      </c>
      <c r="H207" s="27">
        <v>100</v>
      </c>
      <c r="I207" s="27">
        <v>2060</v>
      </c>
    </row>
    <row r="208" spans="1:9" x14ac:dyDescent="0.25">
      <c r="A208" t="s">
        <v>54</v>
      </c>
      <c r="B208" t="s">
        <v>55</v>
      </c>
      <c r="C208" t="s">
        <v>38</v>
      </c>
      <c r="D208" s="27">
        <v>180</v>
      </c>
      <c r="E208" s="27">
        <v>240</v>
      </c>
      <c r="F208" s="27">
        <v>2400</v>
      </c>
      <c r="G208" s="27">
        <v>550</v>
      </c>
      <c r="H208" s="27">
        <v>200</v>
      </c>
      <c r="I208" s="27">
        <v>3570</v>
      </c>
    </row>
    <row r="209" spans="1:9" x14ac:dyDescent="0.25">
      <c r="A209" t="s">
        <v>56</v>
      </c>
      <c r="B209" t="s">
        <v>57</v>
      </c>
      <c r="C209" t="s">
        <v>38</v>
      </c>
      <c r="D209" s="27">
        <v>90</v>
      </c>
      <c r="E209" s="27">
        <v>120</v>
      </c>
      <c r="F209" s="27">
        <v>1200</v>
      </c>
      <c r="G209" s="27">
        <v>550</v>
      </c>
      <c r="H209" s="27">
        <v>100</v>
      </c>
      <c r="I209" s="27">
        <v>2060</v>
      </c>
    </row>
    <row r="210" spans="1:9" x14ac:dyDescent="0.25">
      <c r="A210" t="s">
        <v>58</v>
      </c>
      <c r="B210" t="s">
        <v>59</v>
      </c>
      <c r="C210" t="s">
        <v>38</v>
      </c>
      <c r="D210" s="27">
        <v>90</v>
      </c>
      <c r="E210" s="27">
        <v>120</v>
      </c>
      <c r="F210" s="27">
        <v>1200</v>
      </c>
      <c r="G210" s="27">
        <v>550</v>
      </c>
      <c r="H210" s="27">
        <v>100</v>
      </c>
      <c r="I210" s="27">
        <v>2060</v>
      </c>
    </row>
    <row r="211" spans="1:9" x14ac:dyDescent="0.25">
      <c r="A211" t="s">
        <v>60</v>
      </c>
      <c r="B211" t="s">
        <v>61</v>
      </c>
      <c r="C211" t="s">
        <v>38</v>
      </c>
      <c r="D211" s="27">
        <v>90</v>
      </c>
      <c r="E211" s="27">
        <v>120</v>
      </c>
      <c r="F211" s="27">
        <v>1200</v>
      </c>
      <c r="G211" s="27">
        <v>550</v>
      </c>
      <c r="H211" s="27">
        <v>100</v>
      </c>
      <c r="I211" s="27">
        <v>2060</v>
      </c>
    </row>
    <row r="212" spans="1:9" x14ac:dyDescent="0.25">
      <c r="A212" t="s">
        <v>62</v>
      </c>
      <c r="B212" t="s">
        <v>63</v>
      </c>
      <c r="C212" t="s">
        <v>38</v>
      </c>
      <c r="D212" s="27">
        <v>90</v>
      </c>
      <c r="E212" s="27">
        <v>120</v>
      </c>
      <c r="F212" s="27">
        <v>1200</v>
      </c>
      <c r="G212" s="27">
        <v>550</v>
      </c>
      <c r="H212" s="27">
        <v>100</v>
      </c>
      <c r="I212" s="27">
        <v>2060</v>
      </c>
    </row>
    <row r="213" spans="1:9" x14ac:dyDescent="0.25">
      <c r="A213" t="s">
        <v>64</v>
      </c>
      <c r="B213" t="s">
        <v>65</v>
      </c>
      <c r="C213" t="s">
        <v>38</v>
      </c>
      <c r="D213" s="27">
        <v>90</v>
      </c>
      <c r="E213" s="27">
        <v>120</v>
      </c>
      <c r="F213" s="27">
        <v>1200</v>
      </c>
      <c r="G213" s="27">
        <v>550</v>
      </c>
      <c r="H213" s="27">
        <v>100</v>
      </c>
      <c r="I213" s="27">
        <v>2060</v>
      </c>
    </row>
    <row r="214" spans="1:9" x14ac:dyDescent="0.25">
      <c r="A214" t="s">
        <v>66</v>
      </c>
      <c r="B214" t="s">
        <v>67</v>
      </c>
      <c r="C214" t="s">
        <v>38</v>
      </c>
      <c r="D214" s="27">
        <v>90</v>
      </c>
      <c r="E214" s="27">
        <v>120</v>
      </c>
      <c r="F214" s="27">
        <v>1200</v>
      </c>
      <c r="G214" s="27">
        <v>550</v>
      </c>
      <c r="H214" s="27">
        <v>100</v>
      </c>
      <c r="I214" s="27">
        <v>2060</v>
      </c>
    </row>
    <row r="215" spans="1:9" x14ac:dyDescent="0.25">
      <c r="A215" t="s">
        <v>68</v>
      </c>
      <c r="B215" t="s">
        <v>69</v>
      </c>
      <c r="C215" t="s">
        <v>38</v>
      </c>
      <c r="D215" s="27">
        <v>90</v>
      </c>
      <c r="E215" s="27">
        <v>120</v>
      </c>
      <c r="F215" s="27">
        <v>1200</v>
      </c>
      <c r="G215" s="27">
        <v>550</v>
      </c>
      <c r="H215" s="27">
        <v>100</v>
      </c>
      <c r="I215" s="27">
        <v>2060</v>
      </c>
    </row>
    <row r="216" spans="1:9" x14ac:dyDescent="0.25">
      <c r="A216" t="s">
        <v>70</v>
      </c>
      <c r="B216" t="s">
        <v>71</v>
      </c>
      <c r="C216" t="s">
        <v>38</v>
      </c>
      <c r="D216" s="27">
        <v>90</v>
      </c>
      <c r="E216" s="27">
        <v>120</v>
      </c>
      <c r="F216" s="27">
        <v>1200</v>
      </c>
      <c r="G216" s="27">
        <v>550</v>
      </c>
      <c r="H216" s="27">
        <v>100</v>
      </c>
      <c r="I216" s="27">
        <v>2060</v>
      </c>
    </row>
    <row r="217" spans="1:9" x14ac:dyDescent="0.25">
      <c r="A217" t="s">
        <v>72</v>
      </c>
      <c r="B217" t="s">
        <v>73</v>
      </c>
      <c r="C217" t="s">
        <v>38</v>
      </c>
      <c r="D217" s="27">
        <v>90</v>
      </c>
      <c r="E217" s="27">
        <v>120</v>
      </c>
      <c r="F217" s="27">
        <v>1200</v>
      </c>
      <c r="G217" s="27">
        <v>550</v>
      </c>
      <c r="H217" s="27">
        <v>100</v>
      </c>
      <c r="I217" s="27">
        <v>2060</v>
      </c>
    </row>
    <row r="218" spans="1:9" x14ac:dyDescent="0.25">
      <c r="A218" t="s">
        <v>74</v>
      </c>
      <c r="B218" t="s">
        <v>75</v>
      </c>
      <c r="C218" t="s">
        <v>38</v>
      </c>
      <c r="D218" s="27">
        <v>90</v>
      </c>
      <c r="E218" s="27">
        <v>120</v>
      </c>
      <c r="F218" s="27">
        <v>1200</v>
      </c>
      <c r="G218" s="27">
        <v>550</v>
      </c>
      <c r="H218" s="27">
        <v>100</v>
      </c>
      <c r="I218" s="27">
        <v>2060</v>
      </c>
    </row>
    <row r="219" spans="1:9" x14ac:dyDescent="0.25">
      <c r="A219" t="s">
        <v>76</v>
      </c>
      <c r="B219" t="s">
        <v>77</v>
      </c>
      <c r="C219" t="s">
        <v>38</v>
      </c>
      <c r="D219" s="27">
        <v>90</v>
      </c>
      <c r="E219" s="27">
        <v>120</v>
      </c>
      <c r="F219" s="27">
        <v>1200</v>
      </c>
      <c r="G219" s="27">
        <v>550</v>
      </c>
      <c r="H219" s="27">
        <v>100</v>
      </c>
      <c r="I219" s="27">
        <v>2060</v>
      </c>
    </row>
    <row r="220" spans="1:9" x14ac:dyDescent="0.25">
      <c r="A220" t="s">
        <v>78</v>
      </c>
      <c r="B220" t="s">
        <v>79</v>
      </c>
      <c r="C220" t="s">
        <v>38</v>
      </c>
      <c r="D220" s="27">
        <v>90</v>
      </c>
      <c r="E220" s="27">
        <v>120</v>
      </c>
      <c r="F220" s="27">
        <v>1200</v>
      </c>
      <c r="G220" s="27">
        <v>550</v>
      </c>
      <c r="H220" s="27">
        <v>100</v>
      </c>
      <c r="I220" s="27">
        <v>2060</v>
      </c>
    </row>
    <row r="221" spans="1:9" x14ac:dyDescent="0.25">
      <c r="A221" t="s">
        <v>80</v>
      </c>
      <c r="B221" t="s">
        <v>81</v>
      </c>
      <c r="C221" t="s">
        <v>38</v>
      </c>
      <c r="D221" s="27">
        <v>90</v>
      </c>
      <c r="E221" s="27">
        <v>120</v>
      </c>
      <c r="F221" s="27">
        <v>1200</v>
      </c>
      <c r="G221" s="27">
        <v>550</v>
      </c>
      <c r="H221" s="27">
        <v>100</v>
      </c>
      <c r="I221" s="27">
        <v>2060</v>
      </c>
    </row>
    <row r="222" spans="1:9" x14ac:dyDescent="0.25">
      <c r="A222" t="s">
        <v>82</v>
      </c>
      <c r="B222" t="s">
        <v>83</v>
      </c>
      <c r="C222" t="s">
        <v>38</v>
      </c>
      <c r="D222" s="27">
        <v>90</v>
      </c>
      <c r="E222" s="27">
        <v>120</v>
      </c>
      <c r="F222" s="27">
        <v>1800</v>
      </c>
      <c r="G222" s="27">
        <v>550</v>
      </c>
      <c r="H222" s="27">
        <v>100</v>
      </c>
      <c r="I222" s="27">
        <v>2660</v>
      </c>
    </row>
    <row r="223" spans="1:9" x14ac:dyDescent="0.25">
      <c r="A223" t="s">
        <v>84</v>
      </c>
      <c r="B223" t="s">
        <v>85</v>
      </c>
      <c r="C223" t="s">
        <v>38</v>
      </c>
      <c r="D223" s="27">
        <v>90</v>
      </c>
      <c r="E223" s="27">
        <v>120</v>
      </c>
      <c r="F223" s="27">
        <v>1800</v>
      </c>
      <c r="G223" s="27">
        <v>550</v>
      </c>
      <c r="H223" s="27">
        <v>100</v>
      </c>
      <c r="I223" s="27">
        <v>2660</v>
      </c>
    </row>
    <row r="224" spans="1:9" x14ac:dyDescent="0.25">
      <c r="A224" t="s">
        <v>86</v>
      </c>
      <c r="B224" t="s">
        <v>87</v>
      </c>
      <c r="C224" t="s">
        <v>38</v>
      </c>
      <c r="D224" s="27">
        <v>90</v>
      </c>
      <c r="E224" s="27">
        <v>120</v>
      </c>
      <c r="F224" s="27">
        <v>1200</v>
      </c>
      <c r="G224" s="27">
        <v>550</v>
      </c>
      <c r="H224" s="27">
        <v>100</v>
      </c>
      <c r="I224" s="27">
        <v>2060</v>
      </c>
    </row>
    <row r="225" spans="1:9" x14ac:dyDescent="0.25">
      <c r="A225" t="s">
        <v>88</v>
      </c>
      <c r="B225" t="s">
        <v>89</v>
      </c>
      <c r="C225" t="s">
        <v>38</v>
      </c>
      <c r="D225" s="27">
        <v>90</v>
      </c>
      <c r="E225" s="27">
        <v>120</v>
      </c>
      <c r="F225" s="27">
        <v>1200</v>
      </c>
      <c r="G225" s="27">
        <v>550</v>
      </c>
      <c r="H225" s="27">
        <v>100</v>
      </c>
      <c r="I225" s="27">
        <v>2060</v>
      </c>
    </row>
    <row r="226" spans="1:9" x14ac:dyDescent="0.25">
      <c r="A226" t="s">
        <v>90</v>
      </c>
      <c r="B226" t="s">
        <v>91</v>
      </c>
      <c r="C226" t="s">
        <v>38</v>
      </c>
      <c r="D226" s="27">
        <v>90</v>
      </c>
      <c r="E226" s="27">
        <v>120</v>
      </c>
      <c r="F226" s="27">
        <v>1200</v>
      </c>
      <c r="G226" s="27">
        <v>550</v>
      </c>
      <c r="H226" s="27">
        <v>100</v>
      </c>
      <c r="I226" s="27">
        <v>2060</v>
      </c>
    </row>
    <row r="227" spans="1:9" x14ac:dyDescent="0.25">
      <c r="A227" t="s">
        <v>92</v>
      </c>
      <c r="B227" t="s">
        <v>93</v>
      </c>
      <c r="C227" t="s">
        <v>38</v>
      </c>
      <c r="D227" s="27">
        <v>90</v>
      </c>
      <c r="E227" s="27">
        <v>120</v>
      </c>
      <c r="F227" s="27">
        <v>1200</v>
      </c>
      <c r="G227" s="27">
        <v>550</v>
      </c>
      <c r="H227" s="27">
        <v>100</v>
      </c>
      <c r="I227" s="27">
        <v>2060</v>
      </c>
    </row>
    <row r="228" spans="1:9" x14ac:dyDescent="0.25">
      <c r="A228" t="s">
        <v>94</v>
      </c>
      <c r="B228" t="s">
        <v>95</v>
      </c>
      <c r="C228" t="s">
        <v>38</v>
      </c>
      <c r="D228" s="27">
        <v>90</v>
      </c>
      <c r="E228" s="27">
        <v>120</v>
      </c>
      <c r="F228" s="27">
        <v>1200</v>
      </c>
      <c r="G228" s="27">
        <v>550</v>
      </c>
      <c r="H228" s="27">
        <v>100</v>
      </c>
      <c r="I228" s="27">
        <v>2060</v>
      </c>
    </row>
    <row r="229" spans="1:9" x14ac:dyDescent="0.25">
      <c r="A229" t="s">
        <v>96</v>
      </c>
      <c r="B229" t="s">
        <v>97</v>
      </c>
      <c r="C229" t="s">
        <v>38</v>
      </c>
      <c r="D229" s="27">
        <v>90</v>
      </c>
      <c r="E229" s="27">
        <v>120</v>
      </c>
      <c r="F229" s="27">
        <v>1200</v>
      </c>
      <c r="G229" s="27">
        <v>550</v>
      </c>
      <c r="H229" s="27">
        <v>100</v>
      </c>
      <c r="I229" s="27">
        <v>2060</v>
      </c>
    </row>
    <row r="230" spans="1:9" x14ac:dyDescent="0.25">
      <c r="A230" t="s">
        <v>98</v>
      </c>
      <c r="B230" t="s">
        <v>99</v>
      </c>
      <c r="C230" t="s">
        <v>38</v>
      </c>
      <c r="D230" s="27">
        <v>90</v>
      </c>
      <c r="E230" s="27">
        <v>120</v>
      </c>
      <c r="F230" s="27">
        <v>1200</v>
      </c>
      <c r="G230" s="27">
        <v>550</v>
      </c>
      <c r="H230" s="27">
        <v>100</v>
      </c>
      <c r="I230" s="27">
        <v>2060</v>
      </c>
    </row>
    <row r="231" spans="1:9" x14ac:dyDescent="0.25">
      <c r="A231" t="s">
        <v>100</v>
      </c>
      <c r="B231" t="s">
        <v>101</v>
      </c>
      <c r="C231" t="s">
        <v>38</v>
      </c>
      <c r="D231" s="27">
        <v>90</v>
      </c>
      <c r="E231" s="27">
        <v>120</v>
      </c>
      <c r="F231" s="27">
        <v>1200</v>
      </c>
      <c r="G231" s="27">
        <v>550</v>
      </c>
      <c r="H231" s="27">
        <v>100</v>
      </c>
      <c r="I231" s="27">
        <v>2060</v>
      </c>
    </row>
    <row r="232" spans="1:9" x14ac:dyDescent="0.25">
      <c r="A232" t="s">
        <v>102</v>
      </c>
      <c r="B232" t="s">
        <v>103</v>
      </c>
      <c r="C232" t="s">
        <v>38</v>
      </c>
      <c r="D232" s="27">
        <v>90</v>
      </c>
      <c r="E232" s="27">
        <v>120</v>
      </c>
      <c r="F232" s="27">
        <v>1200</v>
      </c>
      <c r="G232" s="27">
        <v>550</v>
      </c>
      <c r="H232" s="27">
        <v>100</v>
      </c>
      <c r="I232" s="27">
        <v>2060</v>
      </c>
    </row>
    <row r="233" spans="1:9" x14ac:dyDescent="0.25">
      <c r="A233" t="s">
        <v>104</v>
      </c>
      <c r="B233" t="s">
        <v>105</v>
      </c>
      <c r="C233" t="s">
        <v>38</v>
      </c>
      <c r="D233" s="27">
        <v>90</v>
      </c>
      <c r="E233" s="27">
        <v>120</v>
      </c>
      <c r="F233" s="27">
        <v>1200</v>
      </c>
      <c r="G233" s="27">
        <v>550</v>
      </c>
      <c r="H233" s="27">
        <v>100</v>
      </c>
      <c r="I233" s="27">
        <v>2060</v>
      </c>
    </row>
    <row r="234" spans="1:9" x14ac:dyDescent="0.25">
      <c r="A234" t="s">
        <v>106</v>
      </c>
      <c r="B234" t="s">
        <v>107</v>
      </c>
      <c r="C234" t="s">
        <v>38</v>
      </c>
      <c r="D234" s="27">
        <v>90</v>
      </c>
      <c r="E234" s="27">
        <v>120</v>
      </c>
      <c r="F234" s="27">
        <v>1200</v>
      </c>
      <c r="G234" s="27">
        <v>550</v>
      </c>
      <c r="H234" s="27">
        <v>100</v>
      </c>
      <c r="I234" s="27">
        <v>2060</v>
      </c>
    </row>
    <row r="235" spans="1:9" x14ac:dyDescent="0.25">
      <c r="A235" t="s">
        <v>108</v>
      </c>
      <c r="B235" t="s">
        <v>109</v>
      </c>
      <c r="C235" t="s">
        <v>38</v>
      </c>
      <c r="D235" s="27">
        <v>90</v>
      </c>
      <c r="E235" s="27">
        <v>120</v>
      </c>
      <c r="F235" s="27">
        <v>1200</v>
      </c>
      <c r="G235" s="27">
        <v>550</v>
      </c>
      <c r="H235" s="27">
        <v>100</v>
      </c>
      <c r="I235" s="27">
        <v>2060</v>
      </c>
    </row>
    <row r="236" spans="1:9" x14ac:dyDescent="0.25">
      <c r="A236" t="s">
        <v>110</v>
      </c>
      <c r="B236" t="s">
        <v>111</v>
      </c>
      <c r="C236" t="s">
        <v>38</v>
      </c>
      <c r="D236" s="27">
        <v>270</v>
      </c>
      <c r="E236" s="27">
        <v>360</v>
      </c>
      <c r="F236" s="27">
        <v>3600</v>
      </c>
      <c r="G236" s="27">
        <v>550</v>
      </c>
      <c r="H236" s="27">
        <v>300</v>
      </c>
      <c r="I236" s="27">
        <v>5080</v>
      </c>
    </row>
    <row r="237" spans="1:9" x14ac:dyDescent="0.25">
      <c r="A237" t="s">
        <v>112</v>
      </c>
      <c r="B237" t="s">
        <v>113</v>
      </c>
      <c r="C237" t="s">
        <v>38</v>
      </c>
      <c r="D237" s="27">
        <v>270</v>
      </c>
      <c r="E237" s="27">
        <v>360</v>
      </c>
      <c r="F237" s="27">
        <v>3600</v>
      </c>
      <c r="G237" s="27">
        <v>550</v>
      </c>
      <c r="H237" s="27">
        <v>300</v>
      </c>
      <c r="I237" s="27">
        <v>5080</v>
      </c>
    </row>
    <row r="238" spans="1:9" x14ac:dyDescent="0.25">
      <c r="A238" t="s">
        <v>114</v>
      </c>
      <c r="B238" t="s">
        <v>115</v>
      </c>
      <c r="C238" t="s">
        <v>38</v>
      </c>
      <c r="D238" s="27">
        <v>270</v>
      </c>
      <c r="E238" s="27">
        <v>360</v>
      </c>
      <c r="F238" s="27">
        <v>3600</v>
      </c>
      <c r="G238" s="27">
        <v>550</v>
      </c>
      <c r="H238" s="27">
        <v>300</v>
      </c>
      <c r="I238" s="27">
        <v>5080</v>
      </c>
    </row>
    <row r="239" spans="1:9" x14ac:dyDescent="0.25">
      <c r="A239" t="s">
        <v>116</v>
      </c>
      <c r="B239" t="s">
        <v>117</v>
      </c>
      <c r="C239" t="s">
        <v>38</v>
      </c>
      <c r="D239" s="27">
        <v>270</v>
      </c>
      <c r="E239" s="27">
        <v>360</v>
      </c>
      <c r="F239" s="27">
        <v>3600</v>
      </c>
      <c r="G239" s="27">
        <v>550</v>
      </c>
      <c r="H239" s="27">
        <v>300</v>
      </c>
      <c r="I239" s="27">
        <v>5080</v>
      </c>
    </row>
    <row r="240" spans="1:9" x14ac:dyDescent="0.25">
      <c r="A240" t="s">
        <v>118</v>
      </c>
      <c r="B240" t="s">
        <v>119</v>
      </c>
      <c r="C240" t="s">
        <v>38</v>
      </c>
      <c r="D240" s="27">
        <v>270</v>
      </c>
      <c r="E240" s="27">
        <v>360</v>
      </c>
      <c r="F240" s="27">
        <v>3600</v>
      </c>
      <c r="G240" s="27">
        <v>550</v>
      </c>
      <c r="H240" s="27">
        <v>300</v>
      </c>
      <c r="I240" s="27">
        <v>5080</v>
      </c>
    </row>
    <row r="241" spans="1:9" x14ac:dyDescent="0.25">
      <c r="A241" t="s">
        <v>120</v>
      </c>
      <c r="B241" t="s">
        <v>121</v>
      </c>
      <c r="C241" t="s">
        <v>38</v>
      </c>
      <c r="D241" s="27">
        <v>270</v>
      </c>
      <c r="E241" s="27">
        <v>360</v>
      </c>
      <c r="F241" s="27">
        <v>3600</v>
      </c>
      <c r="G241" s="27">
        <v>550</v>
      </c>
      <c r="H241" s="27">
        <v>300</v>
      </c>
      <c r="I241" s="27">
        <v>5080</v>
      </c>
    </row>
    <row r="242" spans="1:9" x14ac:dyDescent="0.25">
      <c r="A242" t="s">
        <v>122</v>
      </c>
      <c r="B242" t="s">
        <v>123</v>
      </c>
      <c r="C242" t="s">
        <v>38</v>
      </c>
      <c r="D242" s="27">
        <v>90</v>
      </c>
      <c r="E242" s="27">
        <v>120</v>
      </c>
      <c r="F242" s="27">
        <v>1200</v>
      </c>
      <c r="G242" s="27">
        <v>550</v>
      </c>
      <c r="H242" s="27">
        <v>100</v>
      </c>
      <c r="I242" s="27">
        <v>2060</v>
      </c>
    </row>
    <row r="243" spans="1:9" x14ac:dyDescent="0.25">
      <c r="A243" t="s">
        <v>124</v>
      </c>
      <c r="B243" t="s">
        <v>125</v>
      </c>
      <c r="C243" t="s">
        <v>38</v>
      </c>
      <c r="D243" s="27">
        <v>90</v>
      </c>
      <c r="E243" s="27">
        <v>120</v>
      </c>
      <c r="F243" s="27">
        <v>1200</v>
      </c>
      <c r="G243" s="27">
        <v>550</v>
      </c>
      <c r="H243" s="27">
        <v>100</v>
      </c>
      <c r="I243" s="27">
        <v>2060</v>
      </c>
    </row>
    <row r="244" spans="1:9" x14ac:dyDescent="0.25">
      <c r="A244" t="s">
        <v>126</v>
      </c>
      <c r="B244" t="s">
        <v>127</v>
      </c>
      <c r="C244" t="s">
        <v>38</v>
      </c>
      <c r="D244" s="27">
        <v>180</v>
      </c>
      <c r="E244" s="27">
        <v>240</v>
      </c>
      <c r="F244" s="27">
        <v>2400</v>
      </c>
      <c r="G244" s="27">
        <v>550</v>
      </c>
      <c r="H244" s="27">
        <v>200</v>
      </c>
      <c r="I244" s="27">
        <v>3570</v>
      </c>
    </row>
    <row r="245" spans="1:9" x14ac:dyDescent="0.25">
      <c r="A245" t="s">
        <v>128</v>
      </c>
      <c r="B245" t="s">
        <v>129</v>
      </c>
      <c r="C245" t="s">
        <v>38</v>
      </c>
      <c r="D245" s="27">
        <v>180</v>
      </c>
      <c r="E245" s="27">
        <v>240</v>
      </c>
      <c r="F245" s="27">
        <v>2400</v>
      </c>
      <c r="G245" s="27">
        <v>550</v>
      </c>
      <c r="H245" s="27">
        <v>200</v>
      </c>
      <c r="I245" s="27">
        <v>3570</v>
      </c>
    </row>
    <row r="246" spans="1:9" x14ac:dyDescent="0.25">
      <c r="A246" t="s">
        <v>130</v>
      </c>
      <c r="B246" t="s">
        <v>131</v>
      </c>
      <c r="C246" t="s">
        <v>38</v>
      </c>
      <c r="D246" s="27">
        <v>90</v>
      </c>
      <c r="E246" s="27">
        <v>120</v>
      </c>
      <c r="F246" s="27">
        <v>1200</v>
      </c>
      <c r="G246" s="27">
        <v>550</v>
      </c>
      <c r="H246" s="27">
        <v>100</v>
      </c>
      <c r="I246" s="27">
        <v>2060</v>
      </c>
    </row>
    <row r="247" spans="1:9" x14ac:dyDescent="0.25">
      <c r="A247" t="s">
        <v>132</v>
      </c>
      <c r="B247" t="s">
        <v>133</v>
      </c>
      <c r="C247" t="s">
        <v>38</v>
      </c>
      <c r="D247" s="27">
        <v>270</v>
      </c>
      <c r="E247" s="27">
        <v>360</v>
      </c>
      <c r="F247" s="27">
        <v>3600</v>
      </c>
      <c r="G247" s="27">
        <v>550</v>
      </c>
      <c r="H247" s="27">
        <v>300</v>
      </c>
      <c r="I247" s="27">
        <v>5080</v>
      </c>
    </row>
    <row r="248" spans="1:9" x14ac:dyDescent="0.25">
      <c r="A248" t="s">
        <v>134</v>
      </c>
      <c r="B248" t="s">
        <v>135</v>
      </c>
      <c r="C248" t="s">
        <v>38</v>
      </c>
      <c r="D248" s="27">
        <v>270</v>
      </c>
      <c r="E248" s="27">
        <v>360</v>
      </c>
      <c r="F248" s="27">
        <v>3600</v>
      </c>
      <c r="G248" s="27">
        <v>550</v>
      </c>
      <c r="H248" s="27">
        <v>300</v>
      </c>
      <c r="I248" s="27">
        <v>5080</v>
      </c>
    </row>
    <row r="249" spans="1:9" x14ac:dyDescent="0.25">
      <c r="A249" t="s">
        <v>136</v>
      </c>
      <c r="B249" t="s">
        <v>137</v>
      </c>
      <c r="C249" t="s">
        <v>38</v>
      </c>
      <c r="D249" s="27">
        <v>270</v>
      </c>
      <c r="E249" s="27">
        <v>360</v>
      </c>
      <c r="F249" s="27">
        <v>3600</v>
      </c>
      <c r="G249" s="27">
        <v>550</v>
      </c>
      <c r="H249" s="27">
        <v>300</v>
      </c>
      <c r="I249" s="27">
        <v>5080</v>
      </c>
    </row>
    <row r="250" spans="1:9" x14ac:dyDescent="0.25">
      <c r="A250" t="s">
        <v>138</v>
      </c>
      <c r="B250" t="s">
        <v>139</v>
      </c>
      <c r="C250" t="s">
        <v>38</v>
      </c>
      <c r="D250" s="27">
        <v>270</v>
      </c>
      <c r="E250" s="27">
        <v>360</v>
      </c>
      <c r="F250" s="27">
        <v>3600</v>
      </c>
      <c r="G250" s="27">
        <v>550</v>
      </c>
      <c r="H250" s="27">
        <v>300</v>
      </c>
      <c r="I250" s="27">
        <v>5080</v>
      </c>
    </row>
    <row r="251" spans="1:9" x14ac:dyDescent="0.25">
      <c r="A251" t="s">
        <v>140</v>
      </c>
      <c r="B251" t="s">
        <v>141</v>
      </c>
      <c r="C251" t="s">
        <v>38</v>
      </c>
      <c r="D251" s="27">
        <v>180</v>
      </c>
      <c r="E251" s="27">
        <v>240</v>
      </c>
      <c r="F251" s="27">
        <v>2400</v>
      </c>
      <c r="G251" s="27">
        <v>550</v>
      </c>
      <c r="H251" s="27">
        <v>200</v>
      </c>
      <c r="I251" s="27">
        <v>3570</v>
      </c>
    </row>
    <row r="252" spans="1:9" x14ac:dyDescent="0.25">
      <c r="A252" t="s">
        <v>142</v>
      </c>
      <c r="B252" t="s">
        <v>143</v>
      </c>
      <c r="C252" t="s">
        <v>38</v>
      </c>
      <c r="D252" s="27">
        <v>180</v>
      </c>
      <c r="E252" s="27">
        <v>240</v>
      </c>
      <c r="F252" s="27">
        <v>2400</v>
      </c>
      <c r="G252" s="27">
        <v>550</v>
      </c>
      <c r="H252" s="27">
        <v>200</v>
      </c>
      <c r="I252" s="27">
        <v>3570</v>
      </c>
    </row>
    <row r="253" spans="1:9" x14ac:dyDescent="0.25">
      <c r="A253" t="s">
        <v>144</v>
      </c>
      <c r="B253" t="s">
        <v>145</v>
      </c>
      <c r="C253" t="s">
        <v>38</v>
      </c>
      <c r="D253" s="27">
        <v>180</v>
      </c>
      <c r="E253" s="27">
        <v>240</v>
      </c>
      <c r="F253" s="27">
        <v>2400</v>
      </c>
      <c r="G253" s="27">
        <v>550</v>
      </c>
      <c r="H253" s="27">
        <v>200</v>
      </c>
      <c r="I253" s="27">
        <v>3570</v>
      </c>
    </row>
    <row r="254" spans="1:9" x14ac:dyDescent="0.25">
      <c r="A254" t="s">
        <v>146</v>
      </c>
      <c r="B254" t="s">
        <v>147</v>
      </c>
      <c r="C254" t="s">
        <v>38</v>
      </c>
      <c r="D254" s="27">
        <v>180</v>
      </c>
      <c r="E254" s="27">
        <v>240</v>
      </c>
      <c r="F254" s="27">
        <v>2400</v>
      </c>
      <c r="G254" s="27">
        <v>550</v>
      </c>
      <c r="H254" s="27">
        <v>200</v>
      </c>
      <c r="I254" s="27">
        <v>3570</v>
      </c>
    </row>
    <row r="255" spans="1:9" x14ac:dyDescent="0.25">
      <c r="A255" t="s">
        <v>148</v>
      </c>
      <c r="B255" t="s">
        <v>149</v>
      </c>
      <c r="C255" t="s">
        <v>38</v>
      </c>
      <c r="D255" s="27">
        <v>180</v>
      </c>
      <c r="E255" s="27">
        <v>240</v>
      </c>
      <c r="F255" s="27">
        <v>2400</v>
      </c>
      <c r="G255" s="27">
        <v>550</v>
      </c>
      <c r="H255" s="27">
        <v>200</v>
      </c>
      <c r="I255" s="27">
        <v>3570</v>
      </c>
    </row>
    <row r="256" spans="1:9" x14ac:dyDescent="0.25">
      <c r="A256" t="s">
        <v>150</v>
      </c>
      <c r="B256" t="s">
        <v>151</v>
      </c>
      <c r="C256" t="s">
        <v>38</v>
      </c>
      <c r="D256" s="27">
        <v>180</v>
      </c>
      <c r="E256" s="27">
        <v>240</v>
      </c>
      <c r="F256" s="27">
        <v>2400</v>
      </c>
      <c r="G256" s="27">
        <v>550</v>
      </c>
      <c r="H256" s="27">
        <v>200</v>
      </c>
      <c r="I256" s="27">
        <v>3570</v>
      </c>
    </row>
    <row r="257" spans="1:9" x14ac:dyDescent="0.25">
      <c r="A257" t="s">
        <v>152</v>
      </c>
      <c r="B257" t="s">
        <v>153</v>
      </c>
      <c r="C257" t="s">
        <v>38</v>
      </c>
      <c r="D257" s="27">
        <v>180</v>
      </c>
      <c r="E257" s="27">
        <v>240</v>
      </c>
      <c r="F257" s="27">
        <v>2400</v>
      </c>
      <c r="G257" s="27">
        <v>550</v>
      </c>
      <c r="H257" s="27">
        <v>200</v>
      </c>
      <c r="I257" s="27">
        <v>3570</v>
      </c>
    </row>
    <row r="258" spans="1:9" x14ac:dyDescent="0.25">
      <c r="A258" t="s">
        <v>154</v>
      </c>
      <c r="B258" t="s">
        <v>155</v>
      </c>
      <c r="C258" t="s">
        <v>38</v>
      </c>
      <c r="D258" s="27">
        <v>180</v>
      </c>
      <c r="E258" s="27">
        <v>240</v>
      </c>
      <c r="F258" s="27">
        <v>2400</v>
      </c>
      <c r="G258" s="27">
        <v>550</v>
      </c>
      <c r="H258" s="27">
        <v>200</v>
      </c>
      <c r="I258" s="27">
        <v>3570</v>
      </c>
    </row>
    <row r="259" spans="1:9" x14ac:dyDescent="0.25">
      <c r="A259" t="s">
        <v>156</v>
      </c>
      <c r="B259" t="s">
        <v>157</v>
      </c>
      <c r="C259" t="s">
        <v>38</v>
      </c>
      <c r="D259" s="27">
        <v>180</v>
      </c>
      <c r="E259" s="27">
        <v>240</v>
      </c>
      <c r="F259" s="27">
        <v>2400</v>
      </c>
      <c r="G259" s="27">
        <v>550</v>
      </c>
      <c r="H259" s="27">
        <v>200</v>
      </c>
      <c r="I259" s="27">
        <v>3570</v>
      </c>
    </row>
    <row r="260" spans="1:9" x14ac:dyDescent="0.25">
      <c r="A260" t="s">
        <v>158</v>
      </c>
      <c r="B260" t="s">
        <v>159</v>
      </c>
      <c r="C260" t="s">
        <v>38</v>
      </c>
      <c r="D260" s="27">
        <v>180</v>
      </c>
      <c r="E260" s="27">
        <v>240</v>
      </c>
      <c r="F260" s="27">
        <v>2400</v>
      </c>
      <c r="G260" s="27">
        <v>550</v>
      </c>
      <c r="H260" s="27">
        <v>200</v>
      </c>
      <c r="I260" s="27">
        <v>3570</v>
      </c>
    </row>
    <row r="261" spans="1:9" x14ac:dyDescent="0.25">
      <c r="A261" t="s">
        <v>160</v>
      </c>
      <c r="B261" t="s">
        <v>161</v>
      </c>
      <c r="C261" t="s">
        <v>38</v>
      </c>
      <c r="D261" s="27">
        <v>90</v>
      </c>
      <c r="E261" s="27">
        <v>120</v>
      </c>
      <c r="F261" s="27">
        <v>1200</v>
      </c>
      <c r="G261" s="27">
        <v>550</v>
      </c>
      <c r="H261" s="27">
        <v>100</v>
      </c>
      <c r="I261" s="27">
        <v>2060</v>
      </c>
    </row>
    <row r="262" spans="1:9" x14ac:dyDescent="0.25">
      <c r="A262" t="s">
        <v>162</v>
      </c>
      <c r="B262" t="s">
        <v>163</v>
      </c>
      <c r="C262" t="s">
        <v>38</v>
      </c>
      <c r="D262" s="27">
        <v>180</v>
      </c>
      <c r="E262" s="27">
        <v>240</v>
      </c>
      <c r="F262" s="27">
        <v>3600</v>
      </c>
      <c r="G262" s="27">
        <v>550</v>
      </c>
      <c r="H262" s="27">
        <v>200</v>
      </c>
      <c r="I262" s="27">
        <v>4770</v>
      </c>
    </row>
    <row r="263" spans="1:9" x14ac:dyDescent="0.25">
      <c r="A263" t="s">
        <v>164</v>
      </c>
      <c r="B263" t="s">
        <v>165</v>
      </c>
      <c r="C263" t="s">
        <v>38</v>
      </c>
      <c r="D263" s="27">
        <v>90</v>
      </c>
      <c r="E263" s="27">
        <v>120</v>
      </c>
      <c r="F263" s="27">
        <v>1200</v>
      </c>
      <c r="G263" s="27">
        <v>550</v>
      </c>
      <c r="H263" s="27">
        <v>100</v>
      </c>
      <c r="I263" s="27">
        <v>2060</v>
      </c>
    </row>
    <row r="264" spans="1:9" x14ac:dyDescent="0.25">
      <c r="A264" t="s">
        <v>166</v>
      </c>
      <c r="B264" t="s">
        <v>167</v>
      </c>
      <c r="C264" t="s">
        <v>38</v>
      </c>
      <c r="D264" s="27">
        <v>90</v>
      </c>
      <c r="E264" s="27">
        <v>120</v>
      </c>
      <c r="F264" s="27">
        <v>1200</v>
      </c>
      <c r="G264" s="27">
        <v>550</v>
      </c>
      <c r="H264" s="27">
        <v>100</v>
      </c>
      <c r="I264" s="27">
        <v>2060</v>
      </c>
    </row>
    <row r="265" spans="1:9" x14ac:dyDescent="0.25">
      <c r="A265" t="s">
        <v>168</v>
      </c>
      <c r="B265" t="s">
        <v>169</v>
      </c>
      <c r="C265" t="s">
        <v>38</v>
      </c>
      <c r="D265" s="27">
        <v>90</v>
      </c>
      <c r="E265" s="27">
        <v>120</v>
      </c>
      <c r="F265" s="27">
        <v>1200</v>
      </c>
      <c r="G265" s="27">
        <v>550</v>
      </c>
      <c r="H265" s="27">
        <v>100</v>
      </c>
      <c r="I265" s="27">
        <v>2060</v>
      </c>
    </row>
    <row r="266" spans="1:9" x14ac:dyDescent="0.25">
      <c r="A266" t="s">
        <v>170</v>
      </c>
      <c r="B266" t="s">
        <v>171</v>
      </c>
      <c r="C266" t="s">
        <v>38</v>
      </c>
      <c r="D266" s="27">
        <v>540</v>
      </c>
      <c r="E266" s="27">
        <v>720</v>
      </c>
      <c r="F266" s="27">
        <v>7200</v>
      </c>
      <c r="G266" s="27">
        <v>550</v>
      </c>
      <c r="H266" s="27">
        <v>600</v>
      </c>
      <c r="I266" s="27">
        <v>9610</v>
      </c>
    </row>
    <row r="267" spans="1:9" x14ac:dyDescent="0.25">
      <c r="A267" t="s">
        <v>172</v>
      </c>
      <c r="B267" t="s">
        <v>173</v>
      </c>
      <c r="C267" t="s">
        <v>38</v>
      </c>
      <c r="D267" s="27">
        <v>450</v>
      </c>
      <c r="E267" s="27">
        <v>600</v>
      </c>
      <c r="F267" s="27">
        <v>6000</v>
      </c>
      <c r="G267" s="27">
        <v>550</v>
      </c>
      <c r="H267" s="27">
        <v>500</v>
      </c>
      <c r="I267" s="27">
        <v>8100</v>
      </c>
    </row>
    <row r="268" spans="1:9" x14ac:dyDescent="0.25">
      <c r="A268" t="s">
        <v>174</v>
      </c>
      <c r="B268" t="s">
        <v>175</v>
      </c>
      <c r="C268" t="s">
        <v>38</v>
      </c>
      <c r="D268" s="27">
        <v>90</v>
      </c>
      <c r="E268" s="27">
        <v>120</v>
      </c>
      <c r="F268" s="27">
        <v>1200</v>
      </c>
      <c r="G268" s="27">
        <v>550</v>
      </c>
      <c r="H268" s="27">
        <v>100</v>
      </c>
      <c r="I268" s="27">
        <v>2060</v>
      </c>
    </row>
    <row r="269" spans="1:9" x14ac:dyDescent="0.25">
      <c r="A269" t="s">
        <v>176</v>
      </c>
      <c r="B269" t="s">
        <v>177</v>
      </c>
      <c r="C269" t="s">
        <v>38</v>
      </c>
      <c r="D269" s="27">
        <v>90</v>
      </c>
      <c r="E269" s="27">
        <v>120</v>
      </c>
      <c r="F269" s="27">
        <v>1200</v>
      </c>
      <c r="G269" s="27">
        <v>550</v>
      </c>
      <c r="H269" s="27">
        <v>100</v>
      </c>
      <c r="I269" s="27">
        <v>2060</v>
      </c>
    </row>
    <row r="270" spans="1:9" x14ac:dyDescent="0.25">
      <c r="A270" t="s">
        <v>178</v>
      </c>
      <c r="B270" t="s">
        <v>179</v>
      </c>
      <c r="C270" t="s">
        <v>38</v>
      </c>
      <c r="D270" s="27">
        <v>90</v>
      </c>
      <c r="E270" s="27">
        <v>120</v>
      </c>
      <c r="F270" s="27">
        <v>1200</v>
      </c>
      <c r="G270" s="27">
        <v>550</v>
      </c>
      <c r="H270" s="27">
        <v>100</v>
      </c>
      <c r="I270" s="27">
        <v>2060</v>
      </c>
    </row>
    <row r="271" spans="1:9" x14ac:dyDescent="0.25">
      <c r="A271" t="s">
        <v>180</v>
      </c>
      <c r="B271" t="s">
        <v>181</v>
      </c>
      <c r="C271" t="s">
        <v>38</v>
      </c>
      <c r="D271" s="27">
        <v>90</v>
      </c>
      <c r="E271" s="27">
        <v>120</v>
      </c>
      <c r="F271" s="27">
        <v>1200</v>
      </c>
      <c r="G271" s="27">
        <v>550</v>
      </c>
      <c r="H271" s="27">
        <v>100</v>
      </c>
      <c r="I271" s="27">
        <v>2060</v>
      </c>
    </row>
    <row r="272" spans="1:9" x14ac:dyDescent="0.25">
      <c r="A272" t="s">
        <v>182</v>
      </c>
      <c r="B272" t="s">
        <v>183</v>
      </c>
      <c r="C272" t="s">
        <v>38</v>
      </c>
      <c r="D272" s="27">
        <v>90</v>
      </c>
      <c r="E272" s="27">
        <v>120</v>
      </c>
      <c r="F272" s="27">
        <v>1200</v>
      </c>
      <c r="G272" s="27">
        <v>550</v>
      </c>
      <c r="H272" s="27">
        <v>100</v>
      </c>
      <c r="I272" s="27">
        <v>2060</v>
      </c>
    </row>
    <row r="273" spans="1:9" x14ac:dyDescent="0.25">
      <c r="A273" t="s">
        <v>184</v>
      </c>
      <c r="B273" t="s">
        <v>185</v>
      </c>
      <c r="C273" t="s">
        <v>38</v>
      </c>
      <c r="D273" s="27">
        <v>90</v>
      </c>
      <c r="E273" s="27">
        <v>120</v>
      </c>
      <c r="F273" s="27">
        <v>1200</v>
      </c>
      <c r="G273" s="27">
        <v>550</v>
      </c>
      <c r="H273" s="27">
        <v>100</v>
      </c>
      <c r="I273" s="27">
        <v>2060</v>
      </c>
    </row>
    <row r="274" spans="1:9" x14ac:dyDescent="0.25">
      <c r="A274" t="s">
        <v>186</v>
      </c>
      <c r="B274" t="s">
        <v>187</v>
      </c>
      <c r="C274" t="s">
        <v>38</v>
      </c>
      <c r="D274" s="27">
        <v>90</v>
      </c>
      <c r="E274" s="27">
        <v>120</v>
      </c>
      <c r="F274" s="27">
        <v>1200</v>
      </c>
      <c r="G274" s="27">
        <v>550</v>
      </c>
      <c r="H274" s="27">
        <v>100</v>
      </c>
      <c r="I274" s="27">
        <v>2060</v>
      </c>
    </row>
    <row r="275" spans="1:9" x14ac:dyDescent="0.25">
      <c r="A275" t="s">
        <v>188</v>
      </c>
      <c r="B275" t="s">
        <v>189</v>
      </c>
      <c r="C275" t="s">
        <v>38</v>
      </c>
      <c r="D275" s="27">
        <v>90</v>
      </c>
      <c r="E275" s="27">
        <v>120</v>
      </c>
      <c r="F275" s="27">
        <v>1200</v>
      </c>
      <c r="G275" s="27">
        <v>550</v>
      </c>
      <c r="H275" s="27">
        <v>100</v>
      </c>
      <c r="I275" s="27">
        <v>2060</v>
      </c>
    </row>
    <row r="276" spans="1:9" x14ac:dyDescent="0.25">
      <c r="A276" t="s">
        <v>190</v>
      </c>
      <c r="B276" t="s">
        <v>191</v>
      </c>
      <c r="C276" t="s">
        <v>38</v>
      </c>
      <c r="D276" s="27">
        <v>90</v>
      </c>
      <c r="E276" s="27">
        <v>120</v>
      </c>
      <c r="F276" s="27">
        <v>1200</v>
      </c>
      <c r="G276" s="27">
        <v>550</v>
      </c>
      <c r="H276" s="27">
        <v>100</v>
      </c>
      <c r="I276" s="27">
        <v>2060</v>
      </c>
    </row>
    <row r="277" spans="1:9" x14ac:dyDescent="0.25">
      <c r="A277" t="s">
        <v>192</v>
      </c>
      <c r="B277" t="s">
        <v>193</v>
      </c>
      <c r="C277" t="s">
        <v>38</v>
      </c>
      <c r="D277" s="27">
        <v>90</v>
      </c>
      <c r="E277" s="27">
        <v>120</v>
      </c>
      <c r="F277" s="27">
        <v>1200</v>
      </c>
      <c r="G277" s="27">
        <v>550</v>
      </c>
      <c r="H277" s="27">
        <v>100</v>
      </c>
      <c r="I277" s="27">
        <v>2060</v>
      </c>
    </row>
    <row r="278" spans="1:9" x14ac:dyDescent="0.25">
      <c r="A278" t="s">
        <v>194</v>
      </c>
      <c r="B278" t="s">
        <v>195</v>
      </c>
      <c r="C278" t="s">
        <v>38</v>
      </c>
      <c r="D278" s="27">
        <v>90</v>
      </c>
      <c r="E278" s="27">
        <v>120</v>
      </c>
      <c r="F278" s="27">
        <v>1200</v>
      </c>
      <c r="G278" s="27">
        <v>550</v>
      </c>
      <c r="H278" s="27">
        <v>100</v>
      </c>
      <c r="I278" s="27">
        <v>2060</v>
      </c>
    </row>
    <row r="279" spans="1:9" x14ac:dyDescent="0.25">
      <c r="A279" t="s">
        <v>196</v>
      </c>
      <c r="B279" t="s">
        <v>197</v>
      </c>
      <c r="C279" t="s">
        <v>38</v>
      </c>
      <c r="D279" s="27">
        <v>270</v>
      </c>
      <c r="E279" s="27">
        <v>360</v>
      </c>
      <c r="F279" s="27">
        <v>3600</v>
      </c>
      <c r="G279" s="27">
        <v>550</v>
      </c>
      <c r="H279" s="27">
        <v>300</v>
      </c>
      <c r="I279" s="27">
        <v>5080</v>
      </c>
    </row>
    <row r="280" spans="1:9" x14ac:dyDescent="0.25">
      <c r="A280" t="s">
        <v>198</v>
      </c>
      <c r="B280" t="s">
        <v>199</v>
      </c>
      <c r="C280" t="s">
        <v>38</v>
      </c>
      <c r="D280" s="27">
        <v>90</v>
      </c>
      <c r="E280" s="27">
        <v>120</v>
      </c>
      <c r="F280" s="27">
        <v>1200</v>
      </c>
      <c r="G280" s="27">
        <v>550</v>
      </c>
      <c r="H280" s="27">
        <v>100</v>
      </c>
      <c r="I280" s="27">
        <v>2060</v>
      </c>
    </row>
    <row r="281" spans="1:9" x14ac:dyDescent="0.25">
      <c r="A281" t="s">
        <v>200</v>
      </c>
      <c r="B281" t="s">
        <v>201</v>
      </c>
      <c r="C281" t="s">
        <v>39</v>
      </c>
      <c r="D281" s="27">
        <v>90</v>
      </c>
      <c r="E281" s="27">
        <v>120</v>
      </c>
      <c r="F281" s="27">
        <v>1200</v>
      </c>
      <c r="G281" s="27">
        <v>550</v>
      </c>
      <c r="H281" s="27">
        <v>100</v>
      </c>
      <c r="I281" s="27">
        <v>2060</v>
      </c>
    </row>
    <row r="282" spans="1:9" x14ac:dyDescent="0.25">
      <c r="A282" t="s">
        <v>202</v>
      </c>
      <c r="B282" t="s">
        <v>203</v>
      </c>
      <c r="C282" t="s">
        <v>39</v>
      </c>
      <c r="D282" s="27">
        <v>90</v>
      </c>
      <c r="E282" s="27">
        <v>120</v>
      </c>
      <c r="F282" s="27">
        <v>1200</v>
      </c>
      <c r="G282" s="27">
        <v>550</v>
      </c>
      <c r="H282" s="27">
        <v>100</v>
      </c>
      <c r="I282" s="27">
        <v>2060</v>
      </c>
    </row>
    <row r="283" spans="1:9" x14ac:dyDescent="0.25">
      <c r="A283" t="s">
        <v>204</v>
      </c>
      <c r="B283" t="s">
        <v>205</v>
      </c>
      <c r="C283" t="s">
        <v>39</v>
      </c>
      <c r="D283" s="27">
        <v>90</v>
      </c>
      <c r="E283" s="27">
        <v>120</v>
      </c>
      <c r="F283" s="27">
        <v>1200</v>
      </c>
      <c r="G283" s="27">
        <v>550</v>
      </c>
      <c r="H283" s="27">
        <v>100</v>
      </c>
      <c r="I283" s="27">
        <v>2060</v>
      </c>
    </row>
    <row r="284" spans="1:9" x14ac:dyDescent="0.25">
      <c r="A284" t="s">
        <v>206</v>
      </c>
      <c r="B284" t="s">
        <v>207</v>
      </c>
      <c r="C284" t="s">
        <v>39</v>
      </c>
      <c r="D284" s="27">
        <v>90</v>
      </c>
      <c r="E284" s="27">
        <v>120</v>
      </c>
      <c r="F284" s="27">
        <v>1200</v>
      </c>
      <c r="G284" s="27">
        <v>550</v>
      </c>
      <c r="H284" s="27">
        <v>100</v>
      </c>
      <c r="I284" s="27">
        <v>2060</v>
      </c>
    </row>
    <row r="285" spans="1:9" x14ac:dyDescent="0.25">
      <c r="A285" t="s">
        <v>208</v>
      </c>
      <c r="B285" t="s">
        <v>209</v>
      </c>
      <c r="C285" t="s">
        <v>39</v>
      </c>
      <c r="D285" s="27">
        <v>90</v>
      </c>
      <c r="E285" s="27">
        <v>120</v>
      </c>
      <c r="F285" s="27">
        <v>1200</v>
      </c>
      <c r="G285" s="27">
        <v>550</v>
      </c>
      <c r="H285" s="27">
        <v>100</v>
      </c>
      <c r="I285" s="27">
        <v>2060</v>
      </c>
    </row>
    <row r="286" spans="1:9" x14ac:dyDescent="0.25">
      <c r="A286" t="s">
        <v>210</v>
      </c>
      <c r="B286" t="s">
        <v>211</v>
      </c>
      <c r="C286" t="s">
        <v>39</v>
      </c>
      <c r="D286" s="27">
        <v>90</v>
      </c>
      <c r="E286" s="27">
        <v>120</v>
      </c>
      <c r="F286" s="27">
        <v>1200</v>
      </c>
      <c r="G286" s="27">
        <v>550</v>
      </c>
      <c r="H286" s="27">
        <v>100</v>
      </c>
      <c r="I286" s="27">
        <v>2060</v>
      </c>
    </row>
    <row r="287" spans="1:9" x14ac:dyDescent="0.25">
      <c r="A287" t="s">
        <v>212</v>
      </c>
      <c r="B287" t="s">
        <v>213</v>
      </c>
      <c r="C287" t="s">
        <v>39</v>
      </c>
      <c r="D287" s="27">
        <v>90</v>
      </c>
      <c r="E287" s="27">
        <v>120</v>
      </c>
      <c r="F287" s="27">
        <v>1200</v>
      </c>
      <c r="G287" s="27">
        <v>550</v>
      </c>
      <c r="H287" s="27">
        <v>100</v>
      </c>
      <c r="I287" s="27">
        <v>2060</v>
      </c>
    </row>
    <row r="288" spans="1:9" x14ac:dyDescent="0.25">
      <c r="A288" t="s">
        <v>214</v>
      </c>
      <c r="B288" t="s">
        <v>215</v>
      </c>
      <c r="C288" t="s">
        <v>39</v>
      </c>
      <c r="D288" s="27">
        <v>90</v>
      </c>
      <c r="E288" s="27">
        <v>120</v>
      </c>
      <c r="F288" s="27">
        <v>1200</v>
      </c>
      <c r="G288" s="27">
        <v>550</v>
      </c>
      <c r="H288" s="27">
        <v>100</v>
      </c>
      <c r="I288" s="27">
        <v>2060</v>
      </c>
    </row>
    <row r="289" spans="1:9" x14ac:dyDescent="0.25">
      <c r="A289" t="s">
        <v>216</v>
      </c>
      <c r="B289" t="s">
        <v>217</v>
      </c>
      <c r="C289" t="s">
        <v>39</v>
      </c>
      <c r="D289" s="27">
        <v>90</v>
      </c>
      <c r="E289" s="27">
        <v>120</v>
      </c>
      <c r="F289" s="27">
        <v>1200</v>
      </c>
      <c r="G289" s="27">
        <v>550</v>
      </c>
      <c r="H289" s="27">
        <v>100</v>
      </c>
      <c r="I289" s="27">
        <v>2060</v>
      </c>
    </row>
    <row r="290" spans="1:9" x14ac:dyDescent="0.25">
      <c r="A290" t="s">
        <v>218</v>
      </c>
      <c r="B290" t="s">
        <v>219</v>
      </c>
      <c r="C290" t="s">
        <v>39</v>
      </c>
      <c r="D290" s="27">
        <v>90</v>
      </c>
      <c r="E290" s="27">
        <v>120</v>
      </c>
      <c r="F290" s="27">
        <v>1200</v>
      </c>
      <c r="G290" s="27">
        <v>550</v>
      </c>
      <c r="H290" s="27">
        <v>100</v>
      </c>
      <c r="I290" s="27">
        <v>2060</v>
      </c>
    </row>
    <row r="291" spans="1:9" x14ac:dyDescent="0.25">
      <c r="A291" t="s">
        <v>220</v>
      </c>
      <c r="B291" t="s">
        <v>221</v>
      </c>
      <c r="C291" t="s">
        <v>39</v>
      </c>
      <c r="D291" s="27">
        <v>90</v>
      </c>
      <c r="E291" s="27">
        <v>120</v>
      </c>
      <c r="F291" s="27">
        <v>1200</v>
      </c>
      <c r="G291" s="27">
        <v>550</v>
      </c>
      <c r="H291" s="27">
        <v>100</v>
      </c>
      <c r="I291" s="27">
        <v>2060</v>
      </c>
    </row>
    <row r="292" spans="1:9" x14ac:dyDescent="0.25">
      <c r="A292" t="s">
        <v>222</v>
      </c>
      <c r="B292" t="s">
        <v>223</v>
      </c>
      <c r="C292" t="s">
        <v>39</v>
      </c>
      <c r="D292" s="27">
        <v>90</v>
      </c>
      <c r="E292" s="27">
        <v>120</v>
      </c>
      <c r="F292" s="27">
        <v>1200</v>
      </c>
      <c r="G292" s="27">
        <v>550</v>
      </c>
      <c r="H292" s="27">
        <v>100</v>
      </c>
      <c r="I292" s="27">
        <v>2060</v>
      </c>
    </row>
    <row r="293" spans="1:9" x14ac:dyDescent="0.25">
      <c r="A293" t="s">
        <v>224</v>
      </c>
      <c r="B293" t="s">
        <v>225</v>
      </c>
      <c r="C293" t="s">
        <v>39</v>
      </c>
      <c r="D293" s="27">
        <v>90</v>
      </c>
      <c r="E293" s="27">
        <v>120</v>
      </c>
      <c r="F293" s="27">
        <v>1200</v>
      </c>
      <c r="G293" s="27">
        <v>550</v>
      </c>
      <c r="H293" s="27">
        <v>100</v>
      </c>
      <c r="I293" s="27">
        <v>2060</v>
      </c>
    </row>
    <row r="294" spans="1:9" x14ac:dyDescent="0.25">
      <c r="A294" t="s">
        <v>226</v>
      </c>
      <c r="B294" t="s">
        <v>227</v>
      </c>
      <c r="C294" t="s">
        <v>39</v>
      </c>
      <c r="D294" s="27">
        <v>90</v>
      </c>
      <c r="E294" s="27">
        <v>120</v>
      </c>
      <c r="F294" s="27">
        <v>1200</v>
      </c>
      <c r="G294" s="27">
        <v>550</v>
      </c>
      <c r="H294" s="27">
        <v>100</v>
      </c>
      <c r="I294" s="27">
        <v>2060</v>
      </c>
    </row>
    <row r="295" spans="1:9" x14ac:dyDescent="0.25">
      <c r="A295" t="s">
        <v>228</v>
      </c>
      <c r="B295" t="s">
        <v>229</v>
      </c>
      <c r="C295" t="s">
        <v>39</v>
      </c>
      <c r="D295" s="27">
        <v>90</v>
      </c>
      <c r="E295" s="27">
        <v>120</v>
      </c>
      <c r="F295" s="27">
        <v>1200</v>
      </c>
      <c r="G295" s="27">
        <v>550</v>
      </c>
      <c r="H295" s="27">
        <v>100</v>
      </c>
      <c r="I295" s="27">
        <v>2060</v>
      </c>
    </row>
    <row r="296" spans="1:9" x14ac:dyDescent="0.25">
      <c r="A296" t="s">
        <v>230</v>
      </c>
      <c r="B296" t="s">
        <v>231</v>
      </c>
      <c r="C296" t="s">
        <v>39</v>
      </c>
      <c r="D296" s="27">
        <v>90</v>
      </c>
      <c r="E296" s="27">
        <v>120</v>
      </c>
      <c r="F296" s="27">
        <v>1200</v>
      </c>
      <c r="G296" s="27">
        <v>550</v>
      </c>
      <c r="H296" s="27">
        <v>100</v>
      </c>
      <c r="I296" s="27">
        <v>2060</v>
      </c>
    </row>
    <row r="297" spans="1:9" x14ac:dyDescent="0.25">
      <c r="A297" t="s">
        <v>232</v>
      </c>
      <c r="B297" t="s">
        <v>233</v>
      </c>
      <c r="C297" t="s">
        <v>39</v>
      </c>
      <c r="D297" s="27">
        <v>90</v>
      </c>
      <c r="E297" s="27">
        <v>120</v>
      </c>
      <c r="F297" s="27">
        <v>1200</v>
      </c>
      <c r="G297" s="27">
        <v>550</v>
      </c>
      <c r="H297" s="27">
        <v>100</v>
      </c>
      <c r="I297" s="27">
        <v>2060</v>
      </c>
    </row>
    <row r="298" spans="1:9" x14ac:dyDescent="0.25">
      <c r="A298" t="s">
        <v>234</v>
      </c>
      <c r="B298" t="s">
        <v>235</v>
      </c>
      <c r="C298" t="s">
        <v>39</v>
      </c>
      <c r="D298" s="27">
        <v>90</v>
      </c>
      <c r="E298" s="27">
        <v>120</v>
      </c>
      <c r="F298" s="27">
        <v>1200</v>
      </c>
      <c r="G298" s="27">
        <v>550</v>
      </c>
      <c r="H298" s="27">
        <v>100</v>
      </c>
      <c r="I298" s="27">
        <v>2060</v>
      </c>
    </row>
    <row r="299" spans="1:9" x14ac:dyDescent="0.25">
      <c r="A299" t="s">
        <v>236</v>
      </c>
      <c r="B299" t="s">
        <v>237</v>
      </c>
      <c r="C299" t="s">
        <v>39</v>
      </c>
      <c r="D299" s="27">
        <v>90</v>
      </c>
      <c r="E299" s="27">
        <v>120</v>
      </c>
      <c r="F299" s="27">
        <v>1200</v>
      </c>
      <c r="G299" s="27">
        <v>550</v>
      </c>
      <c r="H299" s="27">
        <v>100</v>
      </c>
      <c r="I299" s="27">
        <v>2060</v>
      </c>
    </row>
    <row r="300" spans="1:9" x14ac:dyDescent="0.25">
      <c r="A300" t="s">
        <v>238</v>
      </c>
      <c r="B300" t="s">
        <v>239</v>
      </c>
      <c r="C300" t="s">
        <v>39</v>
      </c>
      <c r="D300" s="27">
        <v>90</v>
      </c>
      <c r="E300" s="27">
        <v>120</v>
      </c>
      <c r="F300" s="27">
        <v>1200</v>
      </c>
      <c r="G300" s="27">
        <v>550</v>
      </c>
      <c r="H300" s="27">
        <v>100</v>
      </c>
      <c r="I300" s="27">
        <v>2060</v>
      </c>
    </row>
    <row r="301" spans="1:9" x14ac:dyDescent="0.25">
      <c r="A301" t="s">
        <v>240</v>
      </c>
      <c r="B301" t="s">
        <v>241</v>
      </c>
      <c r="C301" t="s">
        <v>39</v>
      </c>
      <c r="D301" s="27">
        <v>90</v>
      </c>
      <c r="E301" s="27">
        <v>120</v>
      </c>
      <c r="F301" s="27">
        <v>1200</v>
      </c>
      <c r="G301" s="27">
        <v>550</v>
      </c>
      <c r="H301" s="27">
        <v>100</v>
      </c>
      <c r="I301" s="27">
        <v>2060</v>
      </c>
    </row>
    <row r="302" spans="1:9" x14ac:dyDescent="0.25">
      <c r="A302" t="s">
        <v>242</v>
      </c>
      <c r="B302" t="s">
        <v>243</v>
      </c>
      <c r="C302" t="s">
        <v>39</v>
      </c>
      <c r="D302" s="27">
        <v>90</v>
      </c>
      <c r="E302" s="27">
        <v>120</v>
      </c>
      <c r="F302" s="27">
        <v>1200</v>
      </c>
      <c r="G302" s="27">
        <v>550</v>
      </c>
      <c r="H302" s="27">
        <v>100</v>
      </c>
      <c r="I302" s="27">
        <v>2060</v>
      </c>
    </row>
    <row r="303" spans="1:9" x14ac:dyDescent="0.25">
      <c r="A303" t="s">
        <v>244</v>
      </c>
      <c r="B303" t="s">
        <v>245</v>
      </c>
      <c r="C303" t="s">
        <v>39</v>
      </c>
      <c r="D303" s="27">
        <v>90</v>
      </c>
      <c r="E303" s="27">
        <v>120</v>
      </c>
      <c r="F303" s="27">
        <v>1200</v>
      </c>
      <c r="G303" s="27">
        <v>550</v>
      </c>
      <c r="H303" s="27">
        <v>100</v>
      </c>
      <c r="I303" s="27">
        <v>2060</v>
      </c>
    </row>
    <row r="304" spans="1:9" x14ac:dyDescent="0.25">
      <c r="A304" t="s">
        <v>246</v>
      </c>
      <c r="B304" t="s">
        <v>247</v>
      </c>
      <c r="C304" t="s">
        <v>39</v>
      </c>
      <c r="D304" s="27">
        <v>90</v>
      </c>
      <c r="E304" s="27">
        <v>120</v>
      </c>
      <c r="F304" s="27">
        <v>1200</v>
      </c>
      <c r="G304" s="27">
        <v>550</v>
      </c>
      <c r="H304" s="27">
        <v>100</v>
      </c>
      <c r="I304" s="27">
        <v>2060</v>
      </c>
    </row>
    <row r="305" spans="1:9" x14ac:dyDescent="0.25">
      <c r="A305" t="s">
        <v>248</v>
      </c>
      <c r="B305" t="s">
        <v>249</v>
      </c>
      <c r="C305" t="s">
        <v>39</v>
      </c>
      <c r="D305" s="27">
        <v>90</v>
      </c>
      <c r="E305" s="27">
        <v>120</v>
      </c>
      <c r="F305" s="27">
        <v>1200</v>
      </c>
      <c r="G305" s="27">
        <v>550</v>
      </c>
      <c r="H305" s="27">
        <v>100</v>
      </c>
      <c r="I305" s="27">
        <v>2060</v>
      </c>
    </row>
    <row r="306" spans="1:9" x14ac:dyDescent="0.25">
      <c r="A306" t="s">
        <v>250</v>
      </c>
      <c r="B306" t="s">
        <v>251</v>
      </c>
      <c r="C306" t="s">
        <v>39</v>
      </c>
      <c r="D306" s="27">
        <v>720</v>
      </c>
      <c r="E306" s="27">
        <v>960</v>
      </c>
      <c r="F306" s="27">
        <v>9600</v>
      </c>
      <c r="G306" s="27">
        <v>550</v>
      </c>
      <c r="H306" s="27">
        <v>800</v>
      </c>
      <c r="I306" s="27">
        <v>12630</v>
      </c>
    </row>
    <row r="307" spans="1:9" x14ac:dyDescent="0.25">
      <c r="A307" t="s">
        <v>252</v>
      </c>
      <c r="B307" t="s">
        <v>253</v>
      </c>
      <c r="C307" t="s">
        <v>39</v>
      </c>
      <c r="D307" s="27">
        <v>720</v>
      </c>
      <c r="E307" s="27">
        <v>960</v>
      </c>
      <c r="F307" s="27">
        <v>9600</v>
      </c>
      <c r="G307" s="27">
        <v>550</v>
      </c>
      <c r="H307" s="27">
        <v>800</v>
      </c>
      <c r="I307" s="27">
        <v>12630</v>
      </c>
    </row>
    <row r="308" spans="1:9" x14ac:dyDescent="0.25">
      <c r="A308" t="s">
        <v>254</v>
      </c>
      <c r="B308" t="s">
        <v>255</v>
      </c>
      <c r="C308" t="s">
        <v>39</v>
      </c>
      <c r="D308" s="27">
        <v>90</v>
      </c>
      <c r="E308" s="27">
        <v>120</v>
      </c>
      <c r="F308" s="27">
        <v>1200</v>
      </c>
      <c r="G308" s="27">
        <v>550</v>
      </c>
      <c r="H308" s="27">
        <v>100</v>
      </c>
      <c r="I308" s="27">
        <v>2060</v>
      </c>
    </row>
    <row r="309" spans="1:9" x14ac:dyDescent="0.25">
      <c r="A309" t="s">
        <v>256</v>
      </c>
      <c r="B309" t="s">
        <v>257</v>
      </c>
      <c r="C309" t="s">
        <v>39</v>
      </c>
      <c r="D309" s="27">
        <v>90</v>
      </c>
      <c r="E309" s="27">
        <v>120</v>
      </c>
      <c r="F309" s="27">
        <v>1200</v>
      </c>
      <c r="G309" s="27">
        <v>550</v>
      </c>
      <c r="H309" s="27">
        <v>100</v>
      </c>
      <c r="I309" s="27">
        <v>2060</v>
      </c>
    </row>
    <row r="310" spans="1:9" x14ac:dyDescent="0.25">
      <c r="A310" t="s">
        <v>258</v>
      </c>
      <c r="B310" t="s">
        <v>259</v>
      </c>
      <c r="C310" t="s">
        <v>39</v>
      </c>
      <c r="D310" s="27">
        <v>90</v>
      </c>
      <c r="E310" s="27">
        <v>120</v>
      </c>
      <c r="F310" s="27">
        <v>1200</v>
      </c>
      <c r="G310" s="27">
        <v>550</v>
      </c>
      <c r="H310" s="27">
        <v>100</v>
      </c>
      <c r="I310" s="27">
        <v>2060</v>
      </c>
    </row>
    <row r="311" spans="1:9" x14ac:dyDescent="0.25">
      <c r="A311" t="s">
        <v>260</v>
      </c>
      <c r="B311" t="s">
        <v>261</v>
      </c>
      <c r="C311" t="s">
        <v>39</v>
      </c>
      <c r="D311" s="27">
        <v>90</v>
      </c>
      <c r="E311" s="27">
        <v>120</v>
      </c>
      <c r="F311" s="27">
        <v>1200</v>
      </c>
      <c r="G311" s="27">
        <v>550</v>
      </c>
      <c r="H311" s="27">
        <v>100</v>
      </c>
      <c r="I311" s="27">
        <v>2060</v>
      </c>
    </row>
    <row r="312" spans="1:9" x14ac:dyDescent="0.25">
      <c r="A312" t="s">
        <v>262</v>
      </c>
      <c r="B312" t="s">
        <v>263</v>
      </c>
      <c r="C312" t="s">
        <v>39</v>
      </c>
      <c r="D312" s="27">
        <v>90</v>
      </c>
      <c r="E312" s="27">
        <v>120</v>
      </c>
      <c r="F312" s="27">
        <v>1200</v>
      </c>
      <c r="G312" s="27">
        <v>550</v>
      </c>
      <c r="H312" s="27">
        <v>100</v>
      </c>
      <c r="I312" s="27">
        <v>2060</v>
      </c>
    </row>
    <row r="313" spans="1:9" x14ac:dyDescent="0.25">
      <c r="A313" t="s">
        <v>264</v>
      </c>
      <c r="B313" t="s">
        <v>265</v>
      </c>
      <c r="C313" t="s">
        <v>39</v>
      </c>
      <c r="D313" s="27">
        <v>90</v>
      </c>
      <c r="E313" s="27">
        <v>120</v>
      </c>
      <c r="F313" s="27">
        <v>1200</v>
      </c>
      <c r="G313" s="27">
        <v>550</v>
      </c>
      <c r="H313" s="27">
        <v>100</v>
      </c>
      <c r="I313" s="27">
        <v>2060</v>
      </c>
    </row>
    <row r="314" spans="1:9" x14ac:dyDescent="0.25">
      <c r="A314" t="s">
        <v>266</v>
      </c>
      <c r="B314" t="s">
        <v>267</v>
      </c>
      <c r="C314" t="s">
        <v>39</v>
      </c>
      <c r="D314" s="27">
        <v>90</v>
      </c>
      <c r="E314" s="27">
        <v>120</v>
      </c>
      <c r="F314" s="27">
        <v>1200</v>
      </c>
      <c r="G314" s="27">
        <v>550</v>
      </c>
      <c r="H314" s="27">
        <v>100</v>
      </c>
      <c r="I314" s="27">
        <v>2060</v>
      </c>
    </row>
    <row r="315" spans="1:9" x14ac:dyDescent="0.25">
      <c r="A315" t="s">
        <v>268</v>
      </c>
      <c r="B315" t="s">
        <v>269</v>
      </c>
      <c r="C315" t="s">
        <v>39</v>
      </c>
      <c r="D315" s="27">
        <v>90</v>
      </c>
      <c r="E315" s="27">
        <v>120</v>
      </c>
      <c r="F315" s="27">
        <v>1200</v>
      </c>
      <c r="G315" s="27">
        <v>550</v>
      </c>
      <c r="H315" s="27">
        <v>100</v>
      </c>
      <c r="I315" s="27">
        <v>2060</v>
      </c>
    </row>
    <row r="316" spans="1:9" x14ac:dyDescent="0.25">
      <c r="A316" t="s">
        <v>270</v>
      </c>
      <c r="B316" t="s">
        <v>271</v>
      </c>
      <c r="C316" t="s">
        <v>39</v>
      </c>
      <c r="D316" s="27">
        <v>90</v>
      </c>
      <c r="E316" s="27">
        <v>120</v>
      </c>
      <c r="F316" s="27">
        <v>1200</v>
      </c>
      <c r="G316" s="27">
        <v>550</v>
      </c>
      <c r="H316" s="27">
        <v>100</v>
      </c>
      <c r="I316" s="27">
        <v>2060</v>
      </c>
    </row>
    <row r="317" spans="1:9" x14ac:dyDescent="0.25">
      <c r="A317" t="s">
        <v>272</v>
      </c>
      <c r="B317" t="s">
        <v>273</v>
      </c>
      <c r="C317" t="s">
        <v>39</v>
      </c>
      <c r="D317" s="27">
        <v>90</v>
      </c>
      <c r="E317" s="27">
        <v>120</v>
      </c>
      <c r="F317" s="27">
        <v>1200</v>
      </c>
      <c r="G317" s="27">
        <v>550</v>
      </c>
      <c r="H317" s="27">
        <v>100</v>
      </c>
      <c r="I317" s="27">
        <v>2060</v>
      </c>
    </row>
    <row r="318" spans="1:9" x14ac:dyDescent="0.25">
      <c r="A318" t="s">
        <v>274</v>
      </c>
      <c r="B318" t="s">
        <v>275</v>
      </c>
      <c r="C318" t="s">
        <v>39</v>
      </c>
      <c r="D318" s="27">
        <v>90</v>
      </c>
      <c r="E318" s="27">
        <v>120</v>
      </c>
      <c r="F318" s="27">
        <v>1200</v>
      </c>
      <c r="G318" s="27">
        <v>550</v>
      </c>
      <c r="H318" s="27">
        <v>100</v>
      </c>
      <c r="I318" s="27">
        <v>2060</v>
      </c>
    </row>
    <row r="319" spans="1:9" x14ac:dyDescent="0.25">
      <c r="A319" t="s">
        <v>276</v>
      </c>
      <c r="B319" t="s">
        <v>277</v>
      </c>
      <c r="C319" t="s">
        <v>39</v>
      </c>
      <c r="D319" s="27">
        <v>90</v>
      </c>
      <c r="E319" s="27">
        <v>120</v>
      </c>
      <c r="F319" s="27">
        <v>1200</v>
      </c>
      <c r="G319" s="27">
        <v>550</v>
      </c>
      <c r="H319" s="27">
        <v>100</v>
      </c>
      <c r="I319" s="27">
        <v>2060</v>
      </c>
    </row>
    <row r="320" spans="1:9" x14ac:dyDescent="0.25">
      <c r="A320" t="s">
        <v>278</v>
      </c>
      <c r="B320" t="s">
        <v>279</v>
      </c>
      <c r="C320" t="s">
        <v>39</v>
      </c>
      <c r="D320" s="27">
        <v>90</v>
      </c>
      <c r="E320" s="27">
        <v>120</v>
      </c>
      <c r="F320" s="27">
        <v>1200</v>
      </c>
      <c r="G320" s="27">
        <v>550</v>
      </c>
      <c r="H320" s="27">
        <v>100</v>
      </c>
      <c r="I320" s="27">
        <v>2060</v>
      </c>
    </row>
    <row r="321" spans="1:9" x14ac:dyDescent="0.25">
      <c r="A321" t="s">
        <v>280</v>
      </c>
      <c r="B321" t="s">
        <v>281</v>
      </c>
      <c r="C321" t="s">
        <v>39</v>
      </c>
      <c r="D321" s="27">
        <v>90</v>
      </c>
      <c r="E321" s="27">
        <v>120</v>
      </c>
      <c r="F321" s="27">
        <v>1200</v>
      </c>
      <c r="G321" s="27">
        <v>550</v>
      </c>
      <c r="H321" s="27">
        <v>100</v>
      </c>
      <c r="I321" s="27">
        <v>2060</v>
      </c>
    </row>
    <row r="322" spans="1:9" x14ac:dyDescent="0.25">
      <c r="A322" t="s">
        <v>282</v>
      </c>
      <c r="B322" t="s">
        <v>283</v>
      </c>
      <c r="C322" t="s">
        <v>39</v>
      </c>
      <c r="D322" s="27">
        <v>90</v>
      </c>
      <c r="E322" s="27">
        <v>120</v>
      </c>
      <c r="F322" s="27">
        <v>1200</v>
      </c>
      <c r="G322" s="27">
        <v>550</v>
      </c>
      <c r="H322" s="27">
        <v>100</v>
      </c>
      <c r="I322" s="27">
        <v>2060</v>
      </c>
    </row>
    <row r="323" spans="1:9" x14ac:dyDescent="0.25">
      <c r="A323" t="s">
        <v>284</v>
      </c>
      <c r="B323" t="s">
        <v>285</v>
      </c>
      <c r="C323" t="s">
        <v>39</v>
      </c>
      <c r="D323" s="27">
        <v>90</v>
      </c>
      <c r="E323" s="27">
        <v>120</v>
      </c>
      <c r="F323" s="27">
        <v>1200</v>
      </c>
      <c r="G323" s="27">
        <v>550</v>
      </c>
      <c r="H323" s="27">
        <v>100</v>
      </c>
      <c r="I323" s="27">
        <v>2060</v>
      </c>
    </row>
    <row r="324" spans="1:9" x14ac:dyDescent="0.25">
      <c r="A324" t="s">
        <v>286</v>
      </c>
      <c r="B324" t="s">
        <v>287</v>
      </c>
      <c r="C324" t="s">
        <v>39</v>
      </c>
      <c r="D324" s="27">
        <v>90</v>
      </c>
      <c r="E324" s="27">
        <v>120</v>
      </c>
      <c r="F324" s="27">
        <v>1200</v>
      </c>
      <c r="G324" s="27">
        <v>550</v>
      </c>
      <c r="H324" s="27">
        <v>100</v>
      </c>
      <c r="I324" s="27">
        <v>2060</v>
      </c>
    </row>
    <row r="325" spans="1:9" x14ac:dyDescent="0.25">
      <c r="A325" t="s">
        <v>288</v>
      </c>
      <c r="B325" t="s">
        <v>289</v>
      </c>
      <c r="C325" t="s">
        <v>39</v>
      </c>
      <c r="D325" s="27">
        <v>90</v>
      </c>
      <c r="E325" s="27">
        <v>120</v>
      </c>
      <c r="F325" s="27">
        <v>1200</v>
      </c>
      <c r="G325" s="27">
        <v>550</v>
      </c>
      <c r="H325" s="27">
        <v>100</v>
      </c>
      <c r="I325" s="27">
        <v>2060</v>
      </c>
    </row>
    <row r="326" spans="1:9" x14ac:dyDescent="0.25">
      <c r="A326" t="s">
        <v>290</v>
      </c>
      <c r="B326" t="s">
        <v>291</v>
      </c>
      <c r="C326" t="s">
        <v>39</v>
      </c>
      <c r="D326" s="27">
        <v>90</v>
      </c>
      <c r="E326" s="27">
        <v>120</v>
      </c>
      <c r="F326" s="27">
        <v>1200</v>
      </c>
      <c r="G326" s="27">
        <v>550</v>
      </c>
      <c r="H326" s="27">
        <v>100</v>
      </c>
      <c r="I326" s="27">
        <v>2060</v>
      </c>
    </row>
    <row r="327" spans="1:9" x14ac:dyDescent="0.25">
      <c r="A327" t="s">
        <v>292</v>
      </c>
      <c r="B327" t="s">
        <v>293</v>
      </c>
      <c r="C327" t="s">
        <v>39</v>
      </c>
      <c r="D327" s="27">
        <v>90</v>
      </c>
      <c r="E327" s="27">
        <v>120</v>
      </c>
      <c r="F327" s="27">
        <v>1200</v>
      </c>
      <c r="G327" s="27">
        <v>550</v>
      </c>
      <c r="H327" s="27">
        <v>100</v>
      </c>
      <c r="I327" s="27">
        <v>2060</v>
      </c>
    </row>
    <row r="328" spans="1:9" x14ac:dyDescent="0.25">
      <c r="A328" t="s">
        <v>294</v>
      </c>
      <c r="B328" t="s">
        <v>295</v>
      </c>
      <c r="C328" t="s">
        <v>39</v>
      </c>
      <c r="D328" s="27">
        <v>90</v>
      </c>
      <c r="E328" s="27">
        <v>120</v>
      </c>
      <c r="F328" s="27">
        <v>1200</v>
      </c>
      <c r="G328" s="27">
        <v>550</v>
      </c>
      <c r="H328" s="27">
        <v>100</v>
      </c>
      <c r="I328" s="27">
        <v>2060</v>
      </c>
    </row>
    <row r="329" spans="1:9" x14ac:dyDescent="0.25">
      <c r="A329" t="s">
        <v>296</v>
      </c>
      <c r="B329" t="s">
        <v>297</v>
      </c>
      <c r="C329" t="s">
        <v>39</v>
      </c>
      <c r="D329" s="27">
        <v>90</v>
      </c>
      <c r="E329" s="27">
        <v>120</v>
      </c>
      <c r="F329" s="27">
        <v>1200</v>
      </c>
      <c r="G329" s="27">
        <v>550</v>
      </c>
      <c r="H329" s="27">
        <v>100</v>
      </c>
      <c r="I329" s="27">
        <v>2060</v>
      </c>
    </row>
    <row r="330" spans="1:9" x14ac:dyDescent="0.25">
      <c r="A330" t="s">
        <v>298</v>
      </c>
      <c r="B330" t="s">
        <v>299</v>
      </c>
      <c r="C330" t="s">
        <v>36</v>
      </c>
      <c r="D330" s="27">
        <v>90</v>
      </c>
      <c r="E330" s="27">
        <v>120</v>
      </c>
      <c r="F330" s="27">
        <v>1200</v>
      </c>
      <c r="G330" s="27">
        <v>550</v>
      </c>
      <c r="H330" s="27">
        <v>100</v>
      </c>
      <c r="I330" s="27">
        <v>2060</v>
      </c>
    </row>
    <row r="331" spans="1:9" x14ac:dyDescent="0.25">
      <c r="A331" t="s">
        <v>300</v>
      </c>
      <c r="B331" t="s">
        <v>301</v>
      </c>
      <c r="C331" t="s">
        <v>36</v>
      </c>
      <c r="D331" s="27">
        <v>90</v>
      </c>
      <c r="E331" s="27">
        <v>120</v>
      </c>
      <c r="F331" s="27">
        <v>1200</v>
      </c>
      <c r="G331" s="27">
        <v>550</v>
      </c>
      <c r="H331" s="27">
        <v>100</v>
      </c>
      <c r="I331" s="27">
        <v>2060</v>
      </c>
    </row>
    <row r="332" spans="1:9" x14ac:dyDescent="0.25">
      <c r="A332" t="s">
        <v>302</v>
      </c>
      <c r="B332" t="s">
        <v>303</v>
      </c>
      <c r="C332" t="s">
        <v>36</v>
      </c>
      <c r="D332" s="27">
        <v>90</v>
      </c>
      <c r="E332" s="27">
        <v>120</v>
      </c>
      <c r="F332" s="27">
        <v>1200</v>
      </c>
      <c r="G332" s="27">
        <v>550</v>
      </c>
      <c r="H332" s="27">
        <v>100</v>
      </c>
      <c r="I332" s="27">
        <v>2060</v>
      </c>
    </row>
    <row r="333" spans="1:9" x14ac:dyDescent="0.25">
      <c r="A333" t="s">
        <v>304</v>
      </c>
      <c r="B333" t="s">
        <v>305</v>
      </c>
      <c r="C333" t="s">
        <v>36</v>
      </c>
      <c r="D333" s="27">
        <v>90</v>
      </c>
      <c r="E333" s="27">
        <v>120</v>
      </c>
      <c r="F333" s="27">
        <v>1200</v>
      </c>
      <c r="G333" s="27">
        <v>550</v>
      </c>
      <c r="H333" s="27">
        <v>100</v>
      </c>
      <c r="I333" s="27">
        <v>2060</v>
      </c>
    </row>
    <row r="334" spans="1:9" x14ac:dyDescent="0.25">
      <c r="A334" t="s">
        <v>306</v>
      </c>
      <c r="B334" t="s">
        <v>307</v>
      </c>
      <c r="C334" t="s">
        <v>36</v>
      </c>
      <c r="D334" s="27">
        <v>90</v>
      </c>
      <c r="E334" s="27">
        <v>120</v>
      </c>
      <c r="F334" s="27">
        <v>1200</v>
      </c>
      <c r="G334" s="27">
        <v>550</v>
      </c>
      <c r="H334" s="27">
        <v>100</v>
      </c>
      <c r="I334" s="27">
        <v>2060</v>
      </c>
    </row>
    <row r="335" spans="1:9" x14ac:dyDescent="0.25">
      <c r="A335" t="s">
        <v>308</v>
      </c>
      <c r="B335" t="s">
        <v>309</v>
      </c>
      <c r="C335" t="s">
        <v>36</v>
      </c>
      <c r="D335" s="27">
        <v>90</v>
      </c>
      <c r="E335" s="27">
        <v>120</v>
      </c>
      <c r="F335" s="27">
        <v>1200</v>
      </c>
      <c r="G335" s="27">
        <v>550</v>
      </c>
      <c r="H335" s="27">
        <v>100</v>
      </c>
      <c r="I335" s="27">
        <v>2060</v>
      </c>
    </row>
    <row r="336" spans="1:9" x14ac:dyDescent="0.25">
      <c r="A336" t="s">
        <v>310</v>
      </c>
      <c r="B336" t="s">
        <v>311</v>
      </c>
      <c r="C336" t="s">
        <v>36</v>
      </c>
      <c r="D336" s="27">
        <v>180</v>
      </c>
      <c r="E336" s="27">
        <v>240</v>
      </c>
      <c r="F336" s="27">
        <v>2400</v>
      </c>
      <c r="G336" s="27">
        <v>550</v>
      </c>
      <c r="H336" s="27">
        <v>200</v>
      </c>
      <c r="I336" s="27">
        <v>3570</v>
      </c>
    </row>
    <row r="337" spans="1:9" x14ac:dyDescent="0.25">
      <c r="A337" t="s">
        <v>312</v>
      </c>
      <c r="B337" t="s">
        <v>313</v>
      </c>
      <c r="C337" t="s">
        <v>36</v>
      </c>
      <c r="D337" s="27">
        <v>90</v>
      </c>
      <c r="E337" s="27">
        <v>120</v>
      </c>
      <c r="F337" s="27">
        <v>1200</v>
      </c>
      <c r="G337" s="27">
        <v>550</v>
      </c>
      <c r="H337" s="27">
        <v>100</v>
      </c>
      <c r="I337" s="27">
        <v>2060</v>
      </c>
    </row>
    <row r="338" spans="1:9" x14ac:dyDescent="0.25">
      <c r="A338" t="s">
        <v>314</v>
      </c>
      <c r="B338" t="s">
        <v>315</v>
      </c>
      <c r="C338" t="s">
        <v>36</v>
      </c>
      <c r="D338" s="27">
        <v>90</v>
      </c>
      <c r="E338" s="27">
        <v>120</v>
      </c>
      <c r="F338" s="27">
        <v>1800</v>
      </c>
      <c r="G338" s="27">
        <v>550</v>
      </c>
      <c r="H338" s="27">
        <v>100</v>
      </c>
      <c r="I338" s="27">
        <v>2660</v>
      </c>
    </row>
    <row r="339" spans="1:9" x14ac:dyDescent="0.25">
      <c r="A339" t="s">
        <v>316</v>
      </c>
      <c r="B339" t="s">
        <v>317</v>
      </c>
      <c r="C339" t="s">
        <v>36</v>
      </c>
      <c r="D339" s="27">
        <v>90</v>
      </c>
      <c r="E339" s="27">
        <v>120</v>
      </c>
      <c r="F339" s="27">
        <v>1800</v>
      </c>
      <c r="G339" s="27">
        <v>550</v>
      </c>
      <c r="H339" s="27">
        <v>100</v>
      </c>
      <c r="I339" s="27">
        <v>2660</v>
      </c>
    </row>
    <row r="340" spans="1:9" x14ac:dyDescent="0.25">
      <c r="A340" t="s">
        <v>318</v>
      </c>
      <c r="B340" t="s">
        <v>319</v>
      </c>
      <c r="C340" t="s">
        <v>36</v>
      </c>
      <c r="D340" s="27">
        <v>90</v>
      </c>
      <c r="E340" s="27">
        <v>120</v>
      </c>
      <c r="F340" s="27">
        <v>1200</v>
      </c>
      <c r="G340" s="27">
        <v>550</v>
      </c>
      <c r="H340" s="27">
        <v>100</v>
      </c>
      <c r="I340" s="27">
        <v>2060</v>
      </c>
    </row>
    <row r="341" spans="1:9" x14ac:dyDescent="0.25">
      <c r="A341" t="s">
        <v>320</v>
      </c>
      <c r="B341" t="s">
        <v>321</v>
      </c>
      <c r="C341" t="s">
        <v>36</v>
      </c>
      <c r="D341" s="27">
        <v>90</v>
      </c>
      <c r="E341" s="27">
        <v>120</v>
      </c>
      <c r="F341" s="27">
        <v>1200</v>
      </c>
      <c r="G341" s="27">
        <v>550</v>
      </c>
      <c r="H341" s="27">
        <v>100</v>
      </c>
      <c r="I341" s="27">
        <v>2060</v>
      </c>
    </row>
    <row r="342" spans="1:9" x14ac:dyDescent="0.25">
      <c r="A342" t="s">
        <v>322</v>
      </c>
      <c r="B342" t="s">
        <v>323</v>
      </c>
      <c r="C342" t="s">
        <v>36</v>
      </c>
      <c r="D342" s="27">
        <v>90</v>
      </c>
      <c r="E342" s="27">
        <v>120</v>
      </c>
      <c r="F342" s="27">
        <v>1800</v>
      </c>
      <c r="G342" s="27">
        <v>550</v>
      </c>
      <c r="H342" s="27">
        <v>100</v>
      </c>
      <c r="I342" s="27">
        <v>2660</v>
      </c>
    </row>
    <row r="343" spans="1:9" x14ac:dyDescent="0.25">
      <c r="A343" t="s">
        <v>324</v>
      </c>
      <c r="B343" t="s">
        <v>325</v>
      </c>
      <c r="C343" t="s">
        <v>36</v>
      </c>
      <c r="D343" s="27">
        <v>90</v>
      </c>
      <c r="E343" s="27">
        <v>120</v>
      </c>
      <c r="F343" s="27">
        <v>1800</v>
      </c>
      <c r="G343" s="27">
        <v>550</v>
      </c>
      <c r="H343" s="27">
        <v>100</v>
      </c>
      <c r="I343" s="27">
        <v>2660</v>
      </c>
    </row>
    <row r="344" spans="1:9" x14ac:dyDescent="0.25">
      <c r="A344" t="s">
        <v>326</v>
      </c>
      <c r="B344" t="s">
        <v>327</v>
      </c>
      <c r="C344" t="s">
        <v>36</v>
      </c>
      <c r="D344" s="27" t="s">
        <v>37</v>
      </c>
      <c r="E344" s="27" t="s">
        <v>37</v>
      </c>
      <c r="F344" s="27" t="s">
        <v>37</v>
      </c>
      <c r="G344" s="27" t="s">
        <v>37</v>
      </c>
      <c r="H344" s="27" t="s">
        <v>37</v>
      </c>
      <c r="I344" s="27">
        <v>0</v>
      </c>
    </row>
    <row r="345" spans="1:9" x14ac:dyDescent="0.25">
      <c r="A345" t="s">
        <v>328</v>
      </c>
      <c r="B345" t="s">
        <v>329</v>
      </c>
      <c r="C345" t="s">
        <v>36</v>
      </c>
      <c r="D345" s="27" t="s">
        <v>37</v>
      </c>
      <c r="E345" s="27" t="s">
        <v>37</v>
      </c>
      <c r="F345" s="27" t="s">
        <v>37</v>
      </c>
      <c r="G345" s="27" t="s">
        <v>37</v>
      </c>
      <c r="H345" s="27" t="s">
        <v>37</v>
      </c>
      <c r="I345" s="27">
        <v>0</v>
      </c>
    </row>
    <row r="346" spans="1:9" x14ac:dyDescent="0.25">
      <c r="A346" t="s">
        <v>330</v>
      </c>
      <c r="B346" t="s">
        <v>331</v>
      </c>
      <c r="C346" t="s">
        <v>36</v>
      </c>
      <c r="D346" s="27" t="s">
        <v>37</v>
      </c>
      <c r="E346" s="27" t="s">
        <v>37</v>
      </c>
      <c r="F346" s="27" t="s">
        <v>37</v>
      </c>
      <c r="G346" s="27" t="s">
        <v>37</v>
      </c>
      <c r="H346" s="27" t="s">
        <v>37</v>
      </c>
      <c r="I346" s="27">
        <v>0</v>
      </c>
    </row>
    <row r="347" spans="1:9" x14ac:dyDescent="0.25">
      <c r="A347" t="s">
        <v>332</v>
      </c>
      <c r="B347" t="s">
        <v>333</v>
      </c>
      <c r="C347" t="s">
        <v>36</v>
      </c>
      <c r="D347" s="27" t="s">
        <v>37</v>
      </c>
      <c r="E347" s="27" t="s">
        <v>37</v>
      </c>
      <c r="F347" s="27" t="s">
        <v>37</v>
      </c>
      <c r="G347" s="27" t="s">
        <v>37</v>
      </c>
      <c r="H347" s="27" t="s">
        <v>37</v>
      </c>
      <c r="I347" s="27">
        <v>0</v>
      </c>
    </row>
    <row r="348" spans="1:9" x14ac:dyDescent="0.25">
      <c r="A348" t="s">
        <v>334</v>
      </c>
      <c r="B348" t="s">
        <v>335</v>
      </c>
      <c r="C348" t="s">
        <v>36</v>
      </c>
      <c r="D348" s="27" t="s">
        <v>37</v>
      </c>
      <c r="E348" s="27" t="s">
        <v>37</v>
      </c>
      <c r="F348" s="27" t="s">
        <v>37</v>
      </c>
      <c r="G348" s="27" t="s">
        <v>37</v>
      </c>
      <c r="H348" s="27" t="s">
        <v>37</v>
      </c>
      <c r="I348" s="27">
        <v>0</v>
      </c>
    </row>
    <row r="349" spans="1:9" x14ac:dyDescent="0.25">
      <c r="A349" t="s">
        <v>336</v>
      </c>
      <c r="D349" s="27">
        <v>18270</v>
      </c>
      <c r="E349" s="27">
        <v>24360</v>
      </c>
      <c r="F349" s="27">
        <v>248400</v>
      </c>
      <c r="G349" s="27">
        <v>78650</v>
      </c>
      <c r="H349" s="27">
        <v>20300</v>
      </c>
      <c r="I349" s="27">
        <v>389980</v>
      </c>
    </row>
  </sheetData>
  <autoFilter ref="A200:I349" xr:uid="{7806B94A-25C1-4437-92B6-4E5257E202FC}"/>
  <pageMargins left="0.511811024" right="0.511811024" top="0.78740157499999996" bottom="0.78740157499999996" header="0.31496062000000002" footer="0.3149606200000000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B536C83-60D4-4CFF-9417-FF2CB81FF38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INFO</vt:lpstr>
      <vt:lpstr>Planilha4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Lucca Juliatti</dc:creator>
  <cp:lastModifiedBy>Pedro Tini</cp:lastModifiedBy>
  <dcterms:created xsi:type="dcterms:W3CDTF">2024-08-27T14:02:43Z</dcterms:created>
  <dcterms:modified xsi:type="dcterms:W3CDTF">2025-02-17T13:38:57Z</dcterms:modified>
</cp:coreProperties>
</file>