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RIO DE JANEIRO - V.5\SALVADOR\"/>
    </mc:Choice>
  </mc:AlternateContent>
  <xr:revisionPtr revIDLastSave="0" documentId="13_ncr:1_{B6369B77-472E-4EDA-A10D-60AD936CE26A}" xr6:coauthVersionLast="47" xr6:coauthVersionMax="47" xr10:uidLastSave="{00000000-0000-0000-0000-000000000000}"/>
  <workbookProtection workbookAlgorithmName="SHA-512" workbookHashValue="U2SgYk+W5EBl6NAEZWfWfjTZOFbLXwzQXLBSNyrsQb9+9Lqgt6GrP2yH91jOgOMj/LO6ouVqHfl3KIn+Wf15zw==" workbookSaltValue="reFGsW2WvTy5Or8B9f83yA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<sst xmlns="http://schemas.openxmlformats.org/spreadsheetml/2006/main" count="281" uniqueCount="192">
  <si>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</si>
  <si>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</si>
  <si>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</si>
  <si>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</si>
  <si>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</si>
  <si>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</si>
  <si>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</si>
  <si>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</si>
  <si>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</si>
  <si>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</si>
  <si>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</si>
  <si>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</si>
  <si>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NINGBO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</si>
  <si>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</si>
  <si>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</si>
  <si>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</si>
  <si>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</si>
  <si>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</si>
  <si>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</si>
  <si>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</si>
  <si>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</si>
  <si>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</si>
  <si>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</si>
  <si>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</si>
  <si>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</si>
  <si>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</si>
  <si>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</si>
  <si>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</si>
  <si>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</si>
  <si>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</si>
  <si>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</si>
  <si>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</si>
  <si>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</si>
  <si>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>CE Mercante</t>
  </si>
  <si>
    <t xml:space="preserve">Drop Off Fee </t>
  </si>
  <si>
    <t>SALVADOR</t>
  </si>
  <si>
    <t>ETA SSA:</t>
  </si>
  <si>
    <t>TAICANG</t>
  </si>
  <si>
    <t>NANSHA</t>
  </si>
  <si>
    <t>GREEN RIO DE JANEIRO V.5</t>
  </si>
  <si>
    <t>CSSC45280054V0</t>
  </si>
  <si>
    <t>CSSC4528005050</t>
  </si>
  <si>
    <t>CSSC45280051H0</t>
  </si>
  <si>
    <t>CSSC4528005230</t>
  </si>
  <si>
    <t>CSSC4528005330</t>
  </si>
  <si>
    <t>CSSC45280053A0</t>
  </si>
  <si>
    <t>CSSC45280054R0</t>
  </si>
  <si>
    <t>CSSC45280054U0</t>
  </si>
  <si>
    <t>CSSC45280054W0</t>
  </si>
  <si>
    <t>CSSC45280054Y0</t>
  </si>
  <si>
    <t>CSSC4528005580</t>
  </si>
  <si>
    <t>CSSC45280055R0</t>
  </si>
  <si>
    <t>CSSC45280056D0</t>
  </si>
  <si>
    <t>CSSC45280056N0</t>
  </si>
  <si>
    <t>CSSC45280056W0</t>
  </si>
  <si>
    <t>CSSC4528005780</t>
  </si>
  <si>
    <t>CSSC45280057E0</t>
  </si>
  <si>
    <t>CSSC45280058A0</t>
  </si>
  <si>
    <t>CSSC45280058C0</t>
  </si>
  <si>
    <t>CSSC45280058U0</t>
  </si>
  <si>
    <t>CSSC45280058X0</t>
  </si>
  <si>
    <t>CSSC45280058Z0</t>
  </si>
  <si>
    <t>CSSC4528005950</t>
  </si>
  <si>
    <t>CSSC4528005080</t>
  </si>
  <si>
    <t>CSSC45280051F0</t>
  </si>
  <si>
    <t>CSSC45280051G0</t>
  </si>
  <si>
    <t>CSSC45280052G0</t>
  </si>
  <si>
    <t>CSSC45280052H0</t>
  </si>
  <si>
    <t>CSSC45280052J0</t>
  </si>
  <si>
    <t>CSSC45280052K0</t>
  </si>
  <si>
    <t>CSSC45280052L0</t>
  </si>
  <si>
    <t>CSSC45280052M0</t>
  </si>
  <si>
    <t>CSSC45280052N0</t>
  </si>
  <si>
    <t>CSSC45280052P0</t>
  </si>
  <si>
    <t>CSSC4528005320</t>
  </si>
  <si>
    <t>CSSC45280053R0</t>
  </si>
  <si>
    <t>CSSC45280053S0</t>
  </si>
  <si>
    <t>CSSC45280053T0</t>
  </si>
  <si>
    <t>CSSC45280053U0</t>
  </si>
  <si>
    <t>CSSC45280053V0</t>
  </si>
  <si>
    <t>CSSC45280053W0</t>
  </si>
  <si>
    <t>CSSC45280053X0</t>
  </si>
  <si>
    <t>CSSC45280053Y0</t>
  </si>
  <si>
    <t>CSSC45280053Z0</t>
  </si>
  <si>
    <t>CSSC4528005400</t>
  </si>
  <si>
    <t>CSSC45280054A0</t>
  </si>
  <si>
    <t>CSSC45280054L0</t>
  </si>
  <si>
    <t>CSSC45280054M0</t>
  </si>
  <si>
    <t>CSSC45280054X0</t>
  </si>
  <si>
    <t>CSSC45280055N0</t>
  </si>
  <si>
    <t>CSSC45280056H0</t>
  </si>
  <si>
    <t>CSSC45280056L0</t>
  </si>
  <si>
    <t>CSSC4528005870</t>
  </si>
  <si>
    <t>CSSC45280058D0</t>
  </si>
  <si>
    <t>CSSC45280058E0</t>
  </si>
  <si>
    <t>CSSC45280058P0</t>
  </si>
  <si>
    <t>CSSC45280058Y0</t>
  </si>
  <si>
    <t>CSSC4528005930</t>
  </si>
  <si>
    <t>CSSC45280051E0</t>
  </si>
  <si>
    <t>CSSC45280051Y0</t>
  </si>
  <si>
    <t>CSSC4528005620</t>
  </si>
  <si>
    <t>CSSC4528005690</t>
  </si>
  <si>
    <t>CSSC45280056A0</t>
  </si>
  <si>
    <t>CSSC45280056B0</t>
  </si>
  <si>
    <t>CSSC45280056C0</t>
  </si>
  <si>
    <t>CSSC45280056E0</t>
  </si>
  <si>
    <t>CSSC45280056Q0</t>
  </si>
  <si>
    <t>CSSC45280056Y0</t>
  </si>
  <si>
    <t>CSSC45280056Z0</t>
  </si>
  <si>
    <t>CSSC4528005700</t>
  </si>
  <si>
    <t>CSSC4528005710</t>
  </si>
  <si>
    <t>CSSC45280057G0</t>
  </si>
  <si>
    <t>CSSC45280057M0</t>
  </si>
  <si>
    <t>CSSC45280057M1</t>
  </si>
  <si>
    <t>CSSC45280058S0</t>
  </si>
  <si>
    <t>102505041710684 </t>
  </si>
  <si>
    <t>102505041708949 </t>
  </si>
  <si>
    <t>102505041710765 </t>
  </si>
  <si>
    <t>102505041710846 </t>
  </si>
  <si>
    <t>102505041709082 </t>
  </si>
  <si>
    <t>102505041709163 </t>
  </si>
  <si>
    <t>102505041709244 </t>
  </si>
  <si>
    <t>102505041709325 </t>
  </si>
  <si>
    <t>102505041709406 </t>
  </si>
  <si>
    <t>102505041709597 </t>
  </si>
  <si>
    <t>102505041710927 </t>
  </si>
  <si>
    <t>102505041709678 </t>
  </si>
  <si>
    <t>102505041709759 </t>
  </si>
  <si>
    <t>102505041709830 </t>
  </si>
  <si>
    <t>102505041709910 </t>
  </si>
  <si>
    <t>102505041711060 </t>
  </si>
  <si>
    <t>102505041710099 </t>
  </si>
  <si>
    <t>102505041710170 </t>
  </si>
  <si>
    <t>102505041710250 </t>
  </si>
  <si>
    <t>102505041710331 </t>
  </si>
  <si>
    <t>102505041710412 </t>
  </si>
  <si>
    <t>102505041710501 </t>
  </si>
  <si>
    <t>102505041711141 </t>
  </si>
  <si>
    <t>102505041679744 </t>
  </si>
  <si>
    <t>102505041676729 </t>
  </si>
  <si>
    <t>102505041676800 </t>
  </si>
  <si>
    <t>102505041676990 </t>
  </si>
  <si>
    <t>102505041677024 </t>
  </si>
  <si>
    <t>102505041677105 </t>
  </si>
  <si>
    <t>102505041677296 </t>
  </si>
  <si>
    <t>102505041677377 </t>
  </si>
  <si>
    <t>102505041677458 </t>
  </si>
  <si>
    <t>102505041677539 </t>
  </si>
  <si>
    <t>102505041677610 </t>
  </si>
  <si>
    <t>102505041679825 </t>
  </si>
  <si>
    <t>102505041677709 </t>
  </si>
  <si>
    <t>102505041677881 </t>
  </si>
  <si>
    <t>102505041677962 </t>
  </si>
  <si>
    <t>102505041678004 </t>
  </si>
  <si>
    <t>102505041678187 </t>
  </si>
  <si>
    <t>102505041678268 </t>
  </si>
  <si>
    <t>102505041678349 </t>
  </si>
  <si>
    <t>102505041678420 </t>
  </si>
  <si>
    <t>102505041678500 </t>
  </si>
  <si>
    <t>102505041679906 </t>
  </si>
  <si>
    <t>102505041678691 </t>
  </si>
  <si>
    <t>102505041678772 </t>
  </si>
  <si>
    <t>102505041678853 </t>
  </si>
  <si>
    <t>102505041678934 </t>
  </si>
  <si>
    <t>102505041679078 </t>
  </si>
  <si>
    <t>102505041679159 </t>
  </si>
  <si>
    <t>102505041679230 </t>
  </si>
  <si>
    <t>102505041680084 </t>
  </si>
  <si>
    <t>102505041679310 </t>
  </si>
  <si>
    <t>102505041679400 </t>
  </si>
  <si>
    <t>102505041679582 </t>
  </si>
  <si>
    <t>102505041679663 </t>
  </si>
  <si>
    <t>102505041680165 </t>
  </si>
  <si>
    <t>102505041711222 </t>
  </si>
  <si>
    <t>102505041711303 </t>
  </si>
  <si>
    <t>102505041712547 </t>
  </si>
  <si>
    <t>102505041712628 </t>
  </si>
  <si>
    <t>102505041711494 </t>
  </si>
  <si>
    <t>102505041711575 </t>
  </si>
  <si>
    <t>102505041711656 </t>
  </si>
  <si>
    <t>102505041711737 </t>
  </si>
  <si>
    <t>102505041711818 </t>
  </si>
  <si>
    <t>102505041711907 </t>
  </si>
  <si>
    <t>102505041712032 </t>
  </si>
  <si>
    <t>102505041712709 </t>
  </si>
  <si>
    <t>102505041712890 </t>
  </si>
  <si>
    <t>102505041712113 </t>
  </si>
  <si>
    <t>102505041712202 </t>
  </si>
  <si>
    <t>102505041712385 </t>
  </si>
  <si>
    <t>102505041712466 </t>
  </si>
  <si>
    <t>CSSC45280055K0</t>
  </si>
  <si>
    <t>102505042913651 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</si>
</sst>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211791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B18" sqref="B18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2" t="s">
        <v>39</v>
      </c>
      <c r="D9" s="12"/>
      <c r="E9" s="12"/>
      <c r="F9" s="12"/>
      <c r="G9" s="12"/>
      <c r="H9" s="12"/>
    </row>
    <row r="10" spans="2:36" x14ac:dyDescent="0.25">
      <c r="B10" s="17" t="s">
        <v>36</v>
      </c>
      <c r="C10" s="3">
        <v>45714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13</v>
      </c>
      <c r="D12" s="5" t="s">
        <v>2</v>
      </c>
      <c r="E12" s="5" t="s">
        <v>14</v>
      </c>
      <c r="F12" s="5" t="s">
        <v>19</v>
      </c>
      <c r="G12" s="5" t="s">
        <v>16</v>
      </c>
      <c r="H12" s="5" t="s">
        <v>20</v>
      </c>
      <c r="I12" s="5" t="s">
        <v>21</v>
      </c>
      <c r="J12" s="5" t="s">
        <v>11</v>
      </c>
      <c r="L12" s="36" t="s">
        <v>3</v>
      </c>
      <c r="M12" s="37"/>
      <c r="N12" s="38"/>
    </row>
    <row r="13" spans="2:36" ht="15.75" customHeight="1" x14ac:dyDescent="0.25">
      <c r="B13" s="25"/>
      <c r="C13" s="10" t="str">
        <f>IFERROR(VLOOKUP(B13,Planilha4!$A$200:$I$276,2,0)," ")</f>
        <v xml:space="preserve"> </v>
      </c>
      <c r="D13" s="10" t="str">
        <f>IFERROR(VLOOKUP(B13,Planilha4!$A$200:$I$276,3,0)," ")</f>
        <v xml:space="preserve"> </v>
      </c>
      <c r="E13" s="11" t="str">
        <f>IFERROR(VLOOKUP(B13,Planilha4!$A$200:$I$276,4,0)," ")</f>
        <v xml:space="preserve"> </v>
      </c>
      <c r="F13" s="11" t="str">
        <f>IFERROR(VLOOKUP(B13,Planilha4!$A$200:$I$276,5,0)," ")</f>
        <v xml:space="preserve"> </v>
      </c>
      <c r="G13" s="11" t="str">
        <f>IFERROR(VLOOKUP(B13,Planilha4!$A$200:$I$276,6,0)," ")</f>
        <v xml:space="preserve"> </v>
      </c>
      <c r="H13" s="11" t="str">
        <f>IFERROR(VLOOKUP(B13,Planilha4!$A$200:$I$276,7,0)," ")</f>
        <v xml:space="preserve"> </v>
      </c>
      <c r="I13" s="11" t="str">
        <f>IFERROR(VLOOKUP(B13,Planilha4!$A$200:$I$276,8,0)," ")</f>
        <v xml:space="preserve"> </v>
      </c>
      <c r="J13" s="11" t="str">
        <f>IFERROR(VLOOKUP(B13,Planilha4!$A$200:$I$276,9,0),"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25">
      <c r="B14" s="25"/>
      <c r="C14" s="10" t="str">
        <f>IFERROR(VLOOKUP(B14,Planilha4!$A$200:$I$276,2,0)," ")</f>
        <v xml:space="preserve"> </v>
      </c>
      <c r="D14" s="10" t="str">
        <f>IFERROR(VLOOKUP(B14,Planilha4!$A$200:$I$276,3,0)," ")</f>
        <v xml:space="preserve"> </v>
      </c>
      <c r="E14" s="11" t="str">
        <f>IFERROR(VLOOKUP(B14,Planilha4!$A$200:$I$276,4,0)," ")</f>
        <v xml:space="preserve"> </v>
      </c>
      <c r="F14" s="11" t="str">
        <f>IFERROR(VLOOKUP(B14,Planilha4!$A$200:$I$276,5,0)," ")</f>
        <v xml:space="preserve"> </v>
      </c>
      <c r="G14" s="11" t="str">
        <f>IFERROR(VLOOKUP(B14,Planilha4!$A$200:$I$276,6,0)," ")</f>
        <v xml:space="preserve"> </v>
      </c>
      <c r="H14" s="11" t="str">
        <f>IFERROR(VLOOKUP(B14,Planilha4!$A$200:$I$276,7,0)," ")</f>
        <v xml:space="preserve"> </v>
      </c>
      <c r="I14" s="11" t="str">
        <f>IFERROR(VLOOKUP(B14,Planilha4!$A$200:$I$276,8,0)," ")</f>
        <v xml:space="preserve"> </v>
      </c>
      <c r="J14" s="11" t="str">
        <f>IFERROR(VLOOKUP(B14,Planilha4!$A$200:$I$276,9,0),"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25">
      <c r="B15" s="25"/>
      <c r="C15" s="10" t="str">
        <f>IFERROR(VLOOKUP(B15,Planilha4!$A$200:$I$276,2,0)," ")</f>
        <v xml:space="preserve"> </v>
      </c>
      <c r="D15" s="10" t="str">
        <f>IFERROR(VLOOKUP(B15,Planilha4!$A$200:$I$276,3,0)," ")</f>
        <v xml:space="preserve"> </v>
      </c>
      <c r="E15" s="11" t="str">
        <f>IFERROR(VLOOKUP(B15,Planilha4!$A$200:$I$276,4,0)," ")</f>
        <v xml:space="preserve"> </v>
      </c>
      <c r="F15" s="11" t="str">
        <f>IFERROR(VLOOKUP(B15,Planilha4!$A$200:$I$276,5,0)," ")</f>
        <v xml:space="preserve"> </v>
      </c>
      <c r="G15" s="11" t="str">
        <f>IFERROR(VLOOKUP(B15,Planilha4!$A$200:$I$276,6,0)," ")</f>
        <v xml:space="preserve"> </v>
      </c>
      <c r="H15" s="11" t="str">
        <f>IFERROR(VLOOKUP(B15,Planilha4!$A$200:$I$276,7,0)," ")</f>
        <v xml:space="preserve"> </v>
      </c>
      <c r="I15" s="11" t="str">
        <f>IFERROR(VLOOKUP(B15,Planilha4!$A$200:$I$276,8,0)," ")</f>
        <v xml:space="preserve"> </v>
      </c>
      <c r="J15" s="11" t="str">
        <f>IFERROR(VLOOKUP(B15,Planilha4!$A$200:$I$276,9,0),"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25">
      <c r="B16" s="25"/>
      <c r="C16" s="10" t="str">
        <f>IFERROR(VLOOKUP(B16,Planilha4!$A$200:$I$276,2,0)," ")</f>
        <v xml:space="preserve"> </v>
      </c>
      <c r="D16" s="10" t="str">
        <f>IFERROR(VLOOKUP(B16,Planilha4!$A$200:$I$276,3,0)," ")</f>
        <v xml:space="preserve"> </v>
      </c>
      <c r="E16" s="11" t="str">
        <f>IFERROR(VLOOKUP(B16,Planilha4!$A$200:$I$276,4,0)," ")</f>
        <v xml:space="preserve"> </v>
      </c>
      <c r="F16" s="11" t="str">
        <f>IFERROR(VLOOKUP(B16,Planilha4!$A$200:$I$276,5,0)," ")</f>
        <v xml:space="preserve"> </v>
      </c>
      <c r="G16" s="11" t="str">
        <f>IFERROR(VLOOKUP(B16,Planilha4!$A$200:$I$276,6,0)," ")</f>
        <v xml:space="preserve"> </v>
      </c>
      <c r="H16" s="11" t="str">
        <f>IFERROR(VLOOKUP(B16,Planilha4!$A$200:$I$276,7,0)," ")</f>
        <v xml:space="preserve"> </v>
      </c>
      <c r="I16" s="11" t="str">
        <f>IFERROR(VLOOKUP(B16,Planilha4!$A$200:$I$276,8,0)," ")</f>
        <v xml:space="preserve"> </v>
      </c>
      <c r="J16" s="11" t="str">
        <f>IFERROR(VLOOKUP(B16,Planilha4!$A$200:$I$276,9,0),"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25">
      <c r="B17" s="25"/>
      <c r="C17" s="10" t="str">
        <f>IFERROR(VLOOKUP(B17,Planilha4!$A$200:$I$276,2,0)," ")</f>
        <v xml:space="preserve"> </v>
      </c>
      <c r="D17" s="10" t="str">
        <f>IFERROR(VLOOKUP(B17,Planilha4!$A$200:$I$276,3,0)," ")</f>
        <v xml:space="preserve"> </v>
      </c>
      <c r="E17" s="11" t="str">
        <f>IFERROR(VLOOKUP(B17,Planilha4!$A$200:$I$276,4,0)," ")</f>
        <v xml:space="preserve"> </v>
      </c>
      <c r="F17" s="11" t="str">
        <f>IFERROR(VLOOKUP(B17,Planilha4!$A$200:$I$276,5,0)," ")</f>
        <v xml:space="preserve"> </v>
      </c>
      <c r="G17" s="11" t="str">
        <f>IFERROR(VLOOKUP(B17,Planilha4!$A$200:$I$276,6,0)," ")</f>
        <v xml:space="preserve"> </v>
      </c>
      <c r="H17" s="11" t="str">
        <f>IFERROR(VLOOKUP(B17,Planilha4!$A$200:$I$276,7,0)," ")</f>
        <v xml:space="preserve"> </v>
      </c>
      <c r="I17" s="11" t="str">
        <f>IFERROR(VLOOKUP(B17,Planilha4!$A$200:$I$276,8,0)," ")</f>
        <v xml:space="preserve"> </v>
      </c>
      <c r="J17" s="11" t="str">
        <f>IFERROR(VLOOKUP(B17,Planilha4!$A$200:$I$276,9,0),"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25">
      <c r="B18" s="25"/>
      <c r="C18" s="10" t="str">
        <f>IFERROR(VLOOKUP(B18,Planilha4!$A$200:$I$276,2,0)," ")</f>
        <v xml:space="preserve"> </v>
      </c>
      <c r="D18" s="10" t="str">
        <f>IFERROR(VLOOKUP(B18,Planilha4!$A$200:$I$276,3,0)," ")</f>
        <v xml:space="preserve"> </v>
      </c>
      <c r="E18" s="11" t="str">
        <f>IFERROR(VLOOKUP(B18,Planilha4!$A$200:$I$276,4,0)," ")</f>
        <v xml:space="preserve"> </v>
      </c>
      <c r="F18" s="11" t="str">
        <f>IFERROR(VLOOKUP(B18,Planilha4!$A$200:$I$276,5,0)," ")</f>
        <v xml:space="preserve"> </v>
      </c>
      <c r="G18" s="11" t="str">
        <f>IFERROR(VLOOKUP(B18,Planilha4!$A$200:$I$276,6,0)," ")</f>
        <v xml:space="preserve"> </v>
      </c>
      <c r="H18" s="11" t="str">
        <f>IFERROR(VLOOKUP(B18,Planilha4!$A$200:$I$276,7,0)," ")</f>
        <v xml:space="preserve"> </v>
      </c>
      <c r="I18" s="11" t="str">
        <f>IFERROR(VLOOKUP(B18,Planilha4!$A$200:$I$276,8,0)," ")</f>
        <v xml:space="preserve"> </v>
      </c>
      <c r="J18" s="11" t="str">
        <f>IFERROR(VLOOKUP(B18,Planilha4!$A$200:$I$276,9,0),"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">
      <c r="B19" s="25"/>
      <c r="C19" s="10" t="str">
        <f>IFERROR(VLOOKUP(B19,Planilha4!$A$200:$I$276,2,0)," ")</f>
        <v xml:space="preserve"> </v>
      </c>
      <c r="D19" s="10" t="str">
        <f>IFERROR(VLOOKUP(B19,Planilha4!$A$200:$I$276,3,0)," ")</f>
        <v xml:space="preserve"> </v>
      </c>
      <c r="E19" s="11" t="str">
        <f>IFERROR(VLOOKUP(B19,Planilha4!$A$200:$I$276,4,0)," ")</f>
        <v xml:space="preserve"> </v>
      </c>
      <c r="F19" s="11" t="str">
        <f>IFERROR(VLOOKUP(B19,Planilha4!$A$200:$I$276,5,0)," ")</f>
        <v xml:space="preserve"> </v>
      </c>
      <c r="G19" s="11" t="str">
        <f>IFERROR(VLOOKUP(B19,Planilha4!$A$200:$I$276,6,0)," ")</f>
        <v xml:space="preserve"> </v>
      </c>
      <c r="H19" s="11" t="str">
        <f>IFERROR(VLOOKUP(B19,Planilha4!$A$200:$I$276,7,0)," ")</f>
        <v xml:space="preserve"> </v>
      </c>
      <c r="I19" s="11" t="str">
        <f>IFERROR(VLOOKUP(B19,Planilha4!$A$200:$I$276,8,0)," ")</f>
        <v xml:space="preserve"> </v>
      </c>
      <c r="J19" s="11" t="str">
        <f>IFERROR(VLOOKUP(B19,Planilha4!$A$200:$I$276,9,0),"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">
      <c r="B20" s="25"/>
      <c r="C20" s="10" t="str">
        <f>IFERROR(VLOOKUP(B20,Planilha4!$A$200:$I$276,2,0)," ")</f>
        <v xml:space="preserve"> </v>
      </c>
      <c r="D20" s="10" t="str">
        <f>IFERROR(VLOOKUP(B20,Planilha4!$A$200:$I$276,3,0)," ")</f>
        <v xml:space="preserve"> </v>
      </c>
      <c r="E20" s="11" t="str">
        <f>IFERROR(VLOOKUP(B20,Planilha4!$A$200:$I$276,4,0)," ")</f>
        <v xml:space="preserve"> </v>
      </c>
      <c r="F20" s="11" t="str">
        <f>IFERROR(VLOOKUP(B20,Planilha4!$A$200:$I$276,5,0)," ")</f>
        <v xml:space="preserve"> </v>
      </c>
      <c r="G20" s="11" t="str">
        <f>IFERROR(VLOOKUP(B20,Planilha4!$A$200:$I$276,6,0)," ")</f>
        <v xml:space="preserve"> </v>
      </c>
      <c r="H20" s="11" t="str">
        <f>IFERROR(VLOOKUP(B20,Planilha4!$A$200:$I$276,7,0)," ")</f>
        <v xml:space="preserve"> </v>
      </c>
      <c r="I20" s="11" t="str">
        <f>IFERROR(VLOOKUP(B20,Planilha4!$A$200:$I$276,8,0)," ")</f>
        <v xml:space="preserve"> </v>
      </c>
      <c r="J20" s="11" t="str">
        <f>IFERROR(VLOOKUP(B20,Planilha4!$A$200:$I$276,9,0)," ")</f>
        <v xml:space="preserve"> </v>
      </c>
      <c r="AJ20" t="str">
        <f t="shared" si="0"/>
        <v/>
      </c>
    </row>
    <row r="21" spans="2:36" ht="15.75" customHeight="1" thickBot="1" x14ac:dyDescent="0.3">
      <c r="B21" s="25"/>
      <c r="C21" s="10" t="str">
        <f>IFERROR(VLOOKUP(B21,Planilha4!$A$200:$I$276,2,0)," ")</f>
        <v xml:space="preserve"> </v>
      </c>
      <c r="D21" s="10" t="str">
        <f>IFERROR(VLOOKUP(B21,Planilha4!$A$200:$I$276,3,0)," ")</f>
        <v xml:space="preserve"> </v>
      </c>
      <c r="E21" s="11" t="str">
        <f>IFERROR(VLOOKUP(B21,Planilha4!$A$200:$I$276,4,0)," ")</f>
        <v xml:space="preserve"> </v>
      </c>
      <c r="F21" s="11" t="str">
        <f>IFERROR(VLOOKUP(B21,Planilha4!$A$200:$I$276,5,0)," ")</f>
        <v xml:space="preserve"> </v>
      </c>
      <c r="G21" s="11" t="str">
        <f>IFERROR(VLOOKUP(B21,Planilha4!$A$200:$I$276,6,0)," ")</f>
        <v xml:space="preserve"> </v>
      </c>
      <c r="H21" s="11" t="str">
        <f>IFERROR(VLOOKUP(B21,Planilha4!$A$200:$I$276,7,0)," ")</f>
        <v xml:space="preserve"> </v>
      </c>
      <c r="I21" s="11" t="str">
        <f>IFERROR(VLOOKUP(B21,Planilha4!$A$200:$I$276,8,0)," ")</f>
        <v xml:space="preserve"> </v>
      </c>
      <c r="J21" s="11" t="str">
        <f>IFERROR(VLOOKUP(B21,Planilha4!$A$200:$I$276,9,0)," ")</f>
        <v xml:space="preserve"> </v>
      </c>
      <c r="L21" s="33" t="s">
        <v>35</v>
      </c>
      <c r="M21" s="34"/>
      <c r="N21" s="35"/>
      <c r="AJ21" t="str">
        <f t="shared" si="0"/>
        <v/>
      </c>
    </row>
    <row r="22" spans="2:36" ht="15.75" customHeight="1" thickBot="1" x14ac:dyDescent="0.3">
      <c r="B22" s="25"/>
      <c r="C22" s="10" t="str">
        <f>IFERROR(VLOOKUP(B22,Planilha4!$A$200:$I$276,2,0)," ")</f>
        <v xml:space="preserve"> </v>
      </c>
      <c r="D22" s="10" t="str">
        <f>IFERROR(VLOOKUP(B22,Planilha4!$A$200:$I$276,3,0)," ")</f>
        <v xml:space="preserve"> </v>
      </c>
      <c r="E22" s="11" t="str">
        <f>IFERROR(VLOOKUP(B22,Planilha4!$A$200:$I$276,4,0)," ")</f>
        <v xml:space="preserve"> </v>
      </c>
      <c r="F22" s="11" t="str">
        <f>IFERROR(VLOOKUP(B22,Planilha4!$A$200:$I$276,5,0)," ")</f>
        <v xml:space="preserve"> </v>
      </c>
      <c r="G22" s="11" t="str">
        <f>IFERROR(VLOOKUP(B22,Planilha4!$A$200:$I$276,6,0)," ")</f>
        <v xml:space="preserve"> </v>
      </c>
      <c r="H22" s="11" t="str">
        <f>IFERROR(VLOOKUP(B22,Planilha4!$A$200:$I$276,7,0)," ")</f>
        <v xml:space="preserve"> </v>
      </c>
      <c r="I22" s="11" t="str">
        <f>IFERROR(VLOOKUP(B22,Planilha4!$A$200:$I$276,8,0)," ")</f>
        <v xml:space="preserve"> </v>
      </c>
      <c r="J22" s="11" t="str">
        <f>IFERROR(VLOOKUP(B22,Planilha4!$A$200:$I$276,9,0)," ")</f>
        <v xml:space="preserve"> </v>
      </c>
      <c r="L22" s="26" t="s">
        <v>26</v>
      </c>
      <c r="M22" s="27" t="s">
        <v>27</v>
      </c>
      <c r="N22" s="27" t="s">
        <v>28</v>
      </c>
      <c r="AJ22" t="str">
        <f t="shared" si="0"/>
        <v/>
      </c>
    </row>
    <row r="23" spans="2:36" ht="15.75" customHeight="1" thickBot="1" x14ac:dyDescent="0.3">
      <c r="B23" s="25"/>
      <c r="C23" s="10" t="str">
        <f>IFERROR(VLOOKUP(B23,Planilha4!$A$200:$I$276,2,0)," ")</f>
        <v xml:space="preserve"> </v>
      </c>
      <c r="D23" s="10" t="str">
        <f>IFERROR(VLOOKUP(B23,Planilha4!$A$200:$I$276,3,0)," ")</f>
        <v xml:space="preserve"> </v>
      </c>
      <c r="E23" s="11" t="str">
        <f>IFERROR(VLOOKUP(B23,Planilha4!$A$200:$I$276,4,0)," ")</f>
        <v xml:space="preserve"> </v>
      </c>
      <c r="F23" s="11" t="str">
        <f>IFERROR(VLOOKUP(B23,Planilha4!$A$200:$I$276,5,0)," ")</f>
        <v xml:space="preserve"> </v>
      </c>
      <c r="G23" s="11" t="str">
        <f>IFERROR(VLOOKUP(B23,Planilha4!$A$200:$I$276,6,0)," ")</f>
        <v xml:space="preserve"> </v>
      </c>
      <c r="H23" s="11" t="str">
        <f>IFERROR(VLOOKUP(B23,Planilha4!$A$200:$I$276,7,0)," ")</f>
        <v xml:space="preserve"> </v>
      </c>
      <c r="I23" s="11" t="str">
        <f>IFERROR(VLOOKUP(B23,Planilha4!$A$200:$I$276,8,0)," ")</f>
        <v xml:space="preserve"> </v>
      </c>
      <c r="J23" s="11" t="str">
        <f>IFERROR(VLOOKUP(B23,Planilha4!$A$200:$I$276,9,0)," ")</f>
        <v xml:space="preserve"> </v>
      </c>
      <c r="L23" s="30" t="s">
        <v>22</v>
      </c>
      <c r="M23" s="31">
        <v>1717</v>
      </c>
      <c r="N23" s="32" t="s">
        <v>23</v>
      </c>
      <c r="AJ23" t="str">
        <f t="shared" si="0"/>
        <v/>
      </c>
    </row>
    <row r="24" spans="2:36" ht="15.75" customHeight="1" thickBot="1" x14ac:dyDescent="0.3">
      <c r="B24" s="25"/>
      <c r="C24" s="10" t="str">
        <f>IFERROR(VLOOKUP(B24,Planilha4!$A$200:$I$276,2,0)," ")</f>
        <v xml:space="preserve"> </v>
      </c>
      <c r="D24" s="10" t="str">
        <f>IFERROR(VLOOKUP(B24,Planilha4!$A$200:$I$276,3,0)," ")</f>
        <v xml:space="preserve"> </v>
      </c>
      <c r="E24" s="11" t="str">
        <f>IFERROR(VLOOKUP(B24,Planilha4!$A$200:$I$276,4,0)," ")</f>
        <v xml:space="preserve"> </v>
      </c>
      <c r="F24" s="11" t="str">
        <f>IFERROR(VLOOKUP(B24,Planilha4!$A$200:$I$276,5,0)," ")</f>
        <v xml:space="preserve"> </v>
      </c>
      <c r="G24" s="11" t="str">
        <f>IFERROR(VLOOKUP(B24,Planilha4!$A$200:$I$276,6,0)," ")</f>
        <v xml:space="preserve"> </v>
      </c>
      <c r="H24" s="11" t="str">
        <f>IFERROR(VLOOKUP(B24,Planilha4!$A$200:$I$276,7,0)," ")</f>
        <v xml:space="preserve"> </v>
      </c>
      <c r="I24" s="11" t="str">
        <f>IFERROR(VLOOKUP(B24,Planilha4!$A$200:$I$276,8,0)," ")</f>
        <v xml:space="preserve"> </v>
      </c>
      <c r="J24" s="11" t="str">
        <f>IFERROR(VLOOKUP(B24,Planilha4!$A$200:$I$276,9,0)," ")</f>
        <v xml:space="preserve"> </v>
      </c>
      <c r="L24" s="30" t="s">
        <v>14</v>
      </c>
      <c r="M24" s="31">
        <v>50</v>
      </c>
      <c r="N24" s="32" t="s">
        <v>23</v>
      </c>
      <c r="AJ24" t="str">
        <f t="shared" si="0"/>
        <v/>
      </c>
    </row>
    <row r="25" spans="2:36" ht="15.75" customHeight="1" thickBot="1" x14ac:dyDescent="0.3">
      <c r="B25" s="25"/>
      <c r="C25" s="10" t="str">
        <f>IFERROR(VLOOKUP(B25,Planilha4!$A$200:$I$276,2,0)," ")</f>
        <v xml:space="preserve"> </v>
      </c>
      <c r="D25" s="10" t="str">
        <f>IFERROR(VLOOKUP(B25,Planilha4!$A$200:$I$276,3,0)," ")</f>
        <v xml:space="preserve"> </v>
      </c>
      <c r="E25" s="11" t="str">
        <f>IFERROR(VLOOKUP(B25,Planilha4!$A$200:$I$276,4,0)," ")</f>
        <v xml:space="preserve"> </v>
      </c>
      <c r="F25" s="11" t="str">
        <f>IFERROR(VLOOKUP(B25,Planilha4!$A$200:$I$276,5,0)," ")</f>
        <v xml:space="preserve"> </v>
      </c>
      <c r="G25" s="11" t="str">
        <f>IFERROR(VLOOKUP(B25,Planilha4!$A$200:$I$276,6,0)," ")</f>
        <v xml:space="preserve"> </v>
      </c>
      <c r="H25" s="11" t="str">
        <f>IFERROR(VLOOKUP(B25,Planilha4!$A$200:$I$276,7,0)," ")</f>
        <v xml:space="preserve"> </v>
      </c>
      <c r="I25" s="11" t="str">
        <f>IFERROR(VLOOKUP(B25,Planilha4!$A$200:$I$276,8,0)," ")</f>
        <v xml:space="preserve"> </v>
      </c>
      <c r="J25" s="11" t="str">
        <f>IFERROR(VLOOKUP(B25,Planilha4!$A$200:$I$276,9,0)," ")</f>
        <v xml:space="preserve"> </v>
      </c>
      <c r="L25" s="30" t="s">
        <v>24</v>
      </c>
      <c r="M25" s="31">
        <v>550</v>
      </c>
      <c r="N25" s="32" t="s">
        <v>1</v>
      </c>
      <c r="AJ25" t="str">
        <f t="shared" si="0"/>
        <v/>
      </c>
    </row>
    <row r="26" spans="2:36" ht="15.75" customHeight="1" thickBot="1" x14ac:dyDescent="0.3">
      <c r="B26" s="25"/>
      <c r="C26" s="10" t="str">
        <f>IFERROR(VLOOKUP(B26,Planilha4!$A$200:$I$276,2,0)," ")</f>
        <v xml:space="preserve"> </v>
      </c>
      <c r="D26" s="10" t="str">
        <f>IFERROR(VLOOKUP(B26,Planilha4!$A$200:$I$276,3,0)," ")</f>
        <v xml:space="preserve"> </v>
      </c>
      <c r="E26" s="11" t="str">
        <f>IFERROR(VLOOKUP(B26,Planilha4!$A$200:$I$276,4,0)," ")</f>
        <v xml:space="preserve"> </v>
      </c>
      <c r="F26" s="11" t="str">
        <f>IFERROR(VLOOKUP(B26,Planilha4!$A$200:$I$276,5,0)," ")</f>
        <v xml:space="preserve"> </v>
      </c>
      <c r="G26" s="11" t="str">
        <f>IFERROR(VLOOKUP(B26,Planilha4!$A$200:$I$276,6,0)," ")</f>
        <v xml:space="preserve"> </v>
      </c>
      <c r="H26" s="11" t="str">
        <f>IFERROR(VLOOKUP(B26,Planilha4!$A$200:$I$276,7,0)," ")</f>
        <v xml:space="preserve"> </v>
      </c>
      <c r="I26" s="11" t="str">
        <f>IFERROR(VLOOKUP(B26,Planilha4!$A$200:$I$276,8,0)," ")</f>
        <v xml:space="preserve"> </v>
      </c>
      <c r="J26" s="11" t="str">
        <f>IFERROR(VLOOKUP(B26,Planilha4!$A$200:$I$276,9,0)," ")</f>
        <v xml:space="preserve"> </v>
      </c>
      <c r="L26" s="30" t="s">
        <v>25</v>
      </c>
      <c r="M26" s="31">
        <v>120</v>
      </c>
      <c r="N26" s="32" t="s">
        <v>23</v>
      </c>
      <c r="AJ26" t="str">
        <f t="shared" si="0"/>
        <v/>
      </c>
    </row>
    <row r="27" spans="2:36" ht="15.75" customHeight="1" thickBot="1" x14ac:dyDescent="0.3">
      <c r="B27" s="25"/>
      <c r="C27" s="10" t="str">
        <f>IFERROR(VLOOKUP(B27,Planilha4!$A$200:$I$276,2,0)," ")</f>
        <v xml:space="preserve"> </v>
      </c>
      <c r="D27" s="10" t="str">
        <f>IFERROR(VLOOKUP(B27,Planilha4!$A$200:$I$276,3,0)," ")</f>
        <v xml:space="preserve"> </v>
      </c>
      <c r="E27" s="11" t="str">
        <f>IFERROR(VLOOKUP(B27,Planilha4!$A$200:$I$276,4,0)," ")</f>
        <v xml:space="preserve"> </v>
      </c>
      <c r="F27" s="11" t="str">
        <f>IFERROR(VLOOKUP(B27,Planilha4!$A$200:$I$276,5,0)," ")</f>
        <v xml:space="preserve"> </v>
      </c>
      <c r="G27" s="11" t="str">
        <f>IFERROR(VLOOKUP(B27,Planilha4!$A$200:$I$276,6,0)," ")</f>
        <v xml:space="preserve"> </v>
      </c>
      <c r="H27" s="11" t="str">
        <f>IFERROR(VLOOKUP(B27,Planilha4!$A$200:$I$276,7,0)," ")</f>
        <v xml:space="preserve"> </v>
      </c>
      <c r="I27" s="11" t="str">
        <f>IFERROR(VLOOKUP(B27,Planilha4!$A$200:$I$276,8,0)," ")</f>
        <v xml:space="preserve"> </v>
      </c>
      <c r="J27" s="11" t="str">
        <f>IFERROR(VLOOKUP(B27,Planilha4!$A$200:$I$276,9,0)," ")</f>
        <v xml:space="preserve"> </v>
      </c>
      <c r="L27" s="30" t="s">
        <v>34</v>
      </c>
      <c r="M27" s="31">
        <v>150</v>
      </c>
      <c r="N27" s="32" t="s">
        <v>23</v>
      </c>
      <c r="AJ27" t="str">
        <f t="shared" si="0"/>
        <v/>
      </c>
    </row>
    <row r="28" spans="2:36" ht="15.75" customHeight="1" thickBot="1" x14ac:dyDescent="0.3">
      <c r="B28" s="25"/>
      <c r="C28" s="10" t="str">
        <f>IFERROR(VLOOKUP(B28,Planilha4!$A$200:$I$276,2,0)," ")</f>
        <v xml:space="preserve"> </v>
      </c>
      <c r="D28" s="10" t="str">
        <f>IFERROR(VLOOKUP(B28,Planilha4!$A$200:$I$276,3,0)," ")</f>
        <v xml:space="preserve"> </v>
      </c>
      <c r="E28" s="11" t="str">
        <f>IFERROR(VLOOKUP(B28,Planilha4!$A$200:$I$276,4,0)," ")</f>
        <v xml:space="preserve"> </v>
      </c>
      <c r="F28" s="11" t="str">
        <f>IFERROR(VLOOKUP(B28,Planilha4!$A$200:$I$276,5,0)," ")</f>
        <v xml:space="preserve"> </v>
      </c>
      <c r="G28" s="11" t="str">
        <f>IFERROR(VLOOKUP(B28,Planilha4!$A$200:$I$276,6,0)," ")</f>
        <v xml:space="preserve"> </v>
      </c>
      <c r="H28" s="11" t="str">
        <f>IFERROR(VLOOKUP(B28,Planilha4!$A$200:$I$276,7,0)," ")</f>
        <v xml:space="preserve"> </v>
      </c>
      <c r="I28" s="11" t="str">
        <f>IFERROR(VLOOKUP(B28,Planilha4!$A$200:$I$276,8,0)," ")</f>
        <v xml:space="preserve"> </v>
      </c>
      <c r="J28" s="11" t="str">
        <f>IFERROR(VLOOKUP(B28,Planilha4!$A$200:$I$276,9,0)," ")</f>
        <v xml:space="preserve"> </v>
      </c>
      <c r="AJ28" t="str">
        <f t="shared" si="0"/>
        <v/>
      </c>
    </row>
    <row r="29" spans="2:36" ht="15.75" customHeight="1" thickBot="1" x14ac:dyDescent="0.3">
      <c r="B29" s="25"/>
      <c r="C29" s="10" t="str">
        <f>IFERROR(VLOOKUP(B29,Planilha4!$A$200:$I$276,2,0)," ")</f>
        <v xml:space="preserve"> </v>
      </c>
      <c r="D29" s="10" t="str">
        <f>IFERROR(VLOOKUP(B29,Planilha4!$A$200:$I$276,3,0)," ")</f>
        <v xml:space="preserve"> </v>
      </c>
      <c r="E29" s="11" t="str">
        <f>IFERROR(VLOOKUP(B29,Planilha4!$A$200:$I$276,4,0)," ")</f>
        <v xml:space="preserve"> </v>
      </c>
      <c r="F29" s="11" t="str">
        <f>IFERROR(VLOOKUP(B29,Planilha4!$A$200:$I$276,5,0)," ")</f>
        <v xml:space="preserve"> </v>
      </c>
      <c r="G29" s="11" t="str">
        <f>IFERROR(VLOOKUP(B29,Planilha4!$A$200:$I$276,6,0)," ")</f>
        <v xml:space="preserve"> </v>
      </c>
      <c r="H29" s="11" t="str">
        <f>IFERROR(VLOOKUP(B29,Planilha4!$A$200:$I$276,7,0)," ")</f>
        <v xml:space="preserve"> </v>
      </c>
      <c r="I29" s="11" t="str">
        <f>IFERROR(VLOOKUP(B29,Planilha4!$A$200:$I$276,8,0)," ")</f>
        <v xml:space="preserve"> </v>
      </c>
      <c r="J29" s="11" t="str">
        <f>IFERROR(VLOOKUP(B29,Planilha4!$A$200:$I$276,9,0)," ")</f>
        <v xml:space="preserve"> </v>
      </c>
      <c r="L29" s="33" t="s">
        <v>29</v>
      </c>
      <c r="M29" s="34"/>
      <c r="N29" s="35"/>
      <c r="AJ29" t="str">
        <f t="shared" si="0"/>
        <v/>
      </c>
    </row>
    <row r="30" spans="2:36" ht="15.75" customHeight="1" thickBot="1" x14ac:dyDescent="0.3">
      <c r="B30" s="25"/>
      <c r="C30" s="10" t="str">
        <f>IFERROR(VLOOKUP(B30,Planilha4!$A$200:$I$276,2,0)," ")</f>
        <v xml:space="preserve"> </v>
      </c>
      <c r="D30" s="10" t="str">
        <f>IFERROR(VLOOKUP(B30,Planilha4!$A$200:$I$276,3,0)," ")</f>
        <v xml:space="preserve"> </v>
      </c>
      <c r="E30" s="11" t="str">
        <f>IFERROR(VLOOKUP(B30,Planilha4!$A$200:$I$276,4,0)," ")</f>
        <v xml:space="preserve"> </v>
      </c>
      <c r="F30" s="11" t="str">
        <f>IFERROR(VLOOKUP(B30,Planilha4!$A$200:$I$276,5,0)," ")</f>
        <v xml:space="preserve"> </v>
      </c>
      <c r="G30" s="11" t="str">
        <f>IFERROR(VLOOKUP(B30,Planilha4!$A$200:$I$276,6,0)," ")</f>
        <v xml:space="preserve"> </v>
      </c>
      <c r="H30" s="11" t="str">
        <f>IFERROR(VLOOKUP(B30,Planilha4!$A$200:$I$276,7,0)," ")</f>
        <v xml:space="preserve"> </v>
      </c>
      <c r="I30" s="11" t="str">
        <f>IFERROR(VLOOKUP(B30,Planilha4!$A$200:$I$276,8,0)," ")</f>
        <v xml:space="preserve"> </v>
      </c>
      <c r="J30" s="11" t="str">
        <f>IFERROR(VLOOKUP(B30,Planilha4!$A$200:$I$276,9,0)," ")</f>
        <v xml:space="preserve"> </v>
      </c>
      <c r="L30" s="14" t="s">
        <v>26</v>
      </c>
      <c r="M30" s="13" t="s">
        <v>27</v>
      </c>
      <c r="N30" s="13" t="s">
        <v>28</v>
      </c>
      <c r="AJ30" t="str">
        <f t="shared" si="0"/>
        <v/>
      </c>
    </row>
    <row r="31" spans="2:36" ht="15.75" customHeight="1" thickBot="1" x14ac:dyDescent="0.3">
      <c r="B31" s="25"/>
      <c r="C31" s="10" t="str">
        <f>IFERROR(VLOOKUP(B31,Planilha4!$A$200:$I$276,2,0)," ")</f>
        <v xml:space="preserve"> </v>
      </c>
      <c r="D31" s="10" t="str">
        <f>IFERROR(VLOOKUP(B31,Planilha4!$A$200:$I$276,3,0)," ")</f>
        <v xml:space="preserve"> </v>
      </c>
      <c r="E31" s="11" t="str">
        <f>IFERROR(VLOOKUP(B31,Planilha4!$A$200:$I$276,4,0)," ")</f>
        <v xml:space="preserve"> </v>
      </c>
      <c r="F31" s="11" t="str">
        <f>IFERROR(VLOOKUP(B31,Planilha4!$A$200:$I$276,5,0)," ")</f>
        <v xml:space="preserve"> </v>
      </c>
      <c r="G31" s="11" t="str">
        <f>IFERROR(VLOOKUP(B31,Planilha4!$A$200:$I$276,6,0)," ")</f>
        <v xml:space="preserve"> </v>
      </c>
      <c r="H31" s="11" t="str">
        <f>IFERROR(VLOOKUP(B31,Planilha4!$A$200:$I$276,7,0)," ")</f>
        <v xml:space="preserve"> </v>
      </c>
      <c r="I31" s="11" t="str">
        <f>IFERROR(VLOOKUP(B31,Planilha4!$A$200:$I$276,8,0)," ")</f>
        <v xml:space="preserve"> </v>
      </c>
      <c r="J31" s="11" t="str">
        <f>IFERROR(VLOOKUP(B31,Planilha4!$A$200:$I$276,9,0)," ")</f>
        <v xml:space="preserve"> </v>
      </c>
      <c r="L31" s="15" t="s">
        <v>30</v>
      </c>
      <c r="M31" s="29">
        <v>550</v>
      </c>
      <c r="N31" s="16" t="s">
        <v>1</v>
      </c>
      <c r="AJ31" t="str">
        <f t="shared" si="0"/>
        <v/>
      </c>
    </row>
    <row r="32" spans="2:36" ht="15.75" customHeight="1" thickBot="1" x14ac:dyDescent="0.3">
      <c r="B32" s="25"/>
      <c r="C32" s="10" t="str">
        <f>IFERROR(VLOOKUP(B32,Planilha4!$A$200:$I$276,2,0)," ")</f>
        <v xml:space="preserve"> </v>
      </c>
      <c r="D32" s="10" t="str">
        <f>IFERROR(VLOOKUP(B32,Planilha4!$A$200:$I$276,3,0)," ")</f>
        <v xml:space="preserve"> </v>
      </c>
      <c r="E32" s="11" t="str">
        <f>IFERROR(VLOOKUP(B32,Planilha4!$A$200:$I$276,4,0)," ")</f>
        <v xml:space="preserve"> </v>
      </c>
      <c r="F32" s="11" t="str">
        <f>IFERROR(VLOOKUP(B32,Planilha4!$A$200:$I$276,5,0)," ")</f>
        <v xml:space="preserve"> </v>
      </c>
      <c r="G32" s="11" t="str">
        <f>IFERROR(VLOOKUP(B32,Planilha4!$A$200:$I$276,6,0)," ")</f>
        <v xml:space="preserve"> </v>
      </c>
      <c r="H32" s="11" t="str">
        <f>IFERROR(VLOOKUP(B32,Planilha4!$A$200:$I$276,7,0)," ")</f>
        <v xml:space="preserve"> </v>
      </c>
      <c r="I32" s="11" t="str">
        <f>IFERROR(VLOOKUP(B32,Planilha4!$A$200:$I$276,8,0)," ")</f>
        <v xml:space="preserve"> </v>
      </c>
      <c r="J32" s="11" t="str">
        <f>IFERROR(VLOOKUP(B32,Planilha4!$A$200:$I$276,9,0)," ")</f>
        <v xml:space="preserve"> </v>
      </c>
      <c r="L32" s="15" t="s">
        <v>31</v>
      </c>
      <c r="M32" s="29">
        <v>550</v>
      </c>
      <c r="N32" s="16" t="s">
        <v>1</v>
      </c>
      <c r="AJ32" t="str">
        <f t="shared" si="0"/>
        <v/>
      </c>
    </row>
    <row r="33" spans="2:36" ht="15.75" customHeight="1" thickBot="1" x14ac:dyDescent="0.3">
      <c r="B33" s="25"/>
      <c r="C33" s="10" t="str">
        <f>IFERROR(VLOOKUP(B33,Planilha4!$A$200:$I$276,2,0)," ")</f>
        <v xml:space="preserve"> </v>
      </c>
      <c r="D33" s="10" t="str">
        <f>IFERROR(VLOOKUP(B33,Planilha4!$A$200:$I$276,3,0)," ")</f>
        <v xml:space="preserve"> </v>
      </c>
      <c r="E33" s="11" t="str">
        <f>IFERROR(VLOOKUP(B33,Planilha4!$A$200:$I$276,4,0)," ")</f>
        <v xml:space="preserve"> </v>
      </c>
      <c r="F33" s="11" t="str">
        <f>IFERROR(VLOOKUP(B33,Planilha4!$A$200:$I$276,5,0)," ")</f>
        <v xml:space="preserve"> </v>
      </c>
      <c r="G33" s="11" t="str">
        <f>IFERROR(VLOOKUP(B33,Planilha4!$A$200:$I$276,6,0)," ")</f>
        <v xml:space="preserve"> </v>
      </c>
      <c r="H33" s="11" t="str">
        <f>IFERROR(VLOOKUP(B33,Planilha4!$A$200:$I$276,7,0)," ")</f>
        <v xml:space="preserve"> </v>
      </c>
      <c r="I33" s="11" t="str">
        <f>IFERROR(VLOOKUP(B33,Planilha4!$A$200:$I$276,8,0)," ")</f>
        <v xml:space="preserve"> </v>
      </c>
      <c r="J33" s="11" t="str">
        <f>IFERROR(VLOOKUP(B33,Planilha4!$A$200:$I$276,9,0)," ")</f>
        <v xml:space="preserve"> </v>
      </c>
      <c r="L33" s="15" t="s">
        <v>32</v>
      </c>
      <c r="M33" s="29">
        <v>800</v>
      </c>
      <c r="N33" s="16" t="s">
        <v>1</v>
      </c>
      <c r="AJ33" t="str">
        <f>LEFT(B33,14)</f>
        <v/>
      </c>
    </row>
    <row r="34" spans="2:36" ht="15.75" customHeight="1" x14ac:dyDescent="0.25">
      <c r="B34" s="25"/>
      <c r="C34" s="10" t="str">
        <f>IFERROR(VLOOKUP(B34,Planilha4!$A$200:$I$276,2,0)," ")</f>
        <v xml:space="preserve"> </v>
      </c>
      <c r="D34" s="10" t="str">
        <f>IFERROR(VLOOKUP(B34,Planilha4!$A$200:$I$276,3,0)," ")</f>
        <v xml:space="preserve"> </v>
      </c>
      <c r="E34" s="11" t="str">
        <f>IFERROR(VLOOKUP(B34,Planilha4!$A$200:$I$276,4,0)," ")</f>
        <v xml:space="preserve"> </v>
      </c>
      <c r="F34" s="11" t="str">
        <f>IFERROR(VLOOKUP(B34,Planilha4!$A$200:$I$276,5,0)," ")</f>
        <v xml:space="preserve"> </v>
      </c>
      <c r="G34" s="11" t="str">
        <f>IFERROR(VLOOKUP(B34,Planilha4!$A$200:$I$276,6,0)," ")</f>
        <v xml:space="preserve"> </v>
      </c>
      <c r="H34" s="11" t="str">
        <f>IFERROR(VLOOKUP(B34,Planilha4!$A$200:$I$276,7,0)," ")</f>
        <v xml:space="preserve"> </v>
      </c>
      <c r="I34" s="11" t="str">
        <f>IFERROR(VLOOKUP(B34,Planilha4!$A$200:$I$276,8,0)," ")</f>
        <v xml:space="preserve"> </v>
      </c>
      <c r="J34" s="11" t="str">
        <f>IFERROR(VLOOKUP(B34,Planilha4!$A$200:$I$276,9,0)," ")</f>
        <v xml:space="preserve"> </v>
      </c>
      <c r="AJ34" t="str">
        <f t="shared" si="0"/>
        <v/>
      </c>
    </row>
    <row r="35" spans="2:36" ht="15.75" customHeight="1" x14ac:dyDescent="0.25">
      <c r="B35" s="25"/>
      <c r="C35" s="10" t="str">
        <f>IFERROR(VLOOKUP(B35,Planilha4!$A$200:$I$276,2,0)," ")</f>
        <v xml:space="preserve"> </v>
      </c>
      <c r="D35" s="10" t="str">
        <f>IFERROR(VLOOKUP(B35,Planilha4!$A$200:$I$276,3,0)," ")</f>
        <v xml:space="preserve"> </v>
      </c>
      <c r="E35" s="11" t="str">
        <f>IFERROR(VLOOKUP(B35,Planilha4!$A$200:$I$276,4,0)," ")</f>
        <v xml:space="preserve"> </v>
      </c>
      <c r="F35" s="11" t="str">
        <f>IFERROR(VLOOKUP(B35,Planilha4!$A$200:$I$276,5,0)," ")</f>
        <v xml:space="preserve"> </v>
      </c>
      <c r="G35" s="11" t="str">
        <f>IFERROR(VLOOKUP(B35,Planilha4!$A$200:$I$276,6,0)," ")</f>
        <v xml:space="preserve"> </v>
      </c>
      <c r="H35" s="11" t="str">
        <f>IFERROR(VLOOKUP(B35,Planilha4!$A$200:$I$276,7,0)," ")</f>
        <v xml:space="preserve"> </v>
      </c>
      <c r="I35" s="11" t="str">
        <f>IFERROR(VLOOKUP(B35,Planilha4!$A$200:$I$276,8,0)," ")</f>
        <v xml:space="preserve"> </v>
      </c>
      <c r="J35" s="11" t="str">
        <f>IFERROR(VLOOKUP(B35,Planilha4!$A$200:$I$276,9,0)," ")</f>
        <v xml:space="preserve"> </v>
      </c>
      <c r="AJ35" t="str">
        <f t="shared" si="0"/>
        <v/>
      </c>
    </row>
    <row r="36" spans="2:36" ht="15.75" customHeight="1" x14ac:dyDescent="0.25">
      <c r="B36" s="25"/>
      <c r="C36" s="10" t="str">
        <f>IFERROR(VLOOKUP(B36,Planilha4!$A$200:$I$276,2,0)," ")</f>
        <v xml:space="preserve"> </v>
      </c>
      <c r="D36" s="10" t="str">
        <f>IFERROR(VLOOKUP(B36,Planilha4!$A$200:$I$276,3,0)," ")</f>
        <v xml:space="preserve"> </v>
      </c>
      <c r="E36" s="11" t="str">
        <f>IFERROR(VLOOKUP(B36,Planilha4!$A$200:$I$276,4,0)," ")</f>
        <v xml:space="preserve"> </v>
      </c>
      <c r="F36" s="11" t="str">
        <f>IFERROR(VLOOKUP(B36,Planilha4!$A$200:$I$276,5,0)," ")</f>
        <v xml:space="preserve"> </v>
      </c>
      <c r="G36" s="11" t="str">
        <f>IFERROR(VLOOKUP(B36,Planilha4!$A$200:$I$276,6,0)," ")</f>
        <v xml:space="preserve"> </v>
      </c>
      <c r="H36" s="11" t="str">
        <f>IFERROR(VLOOKUP(B36,Planilha4!$A$200:$I$276,7,0)," ")</f>
        <v xml:space="preserve"> </v>
      </c>
      <c r="I36" s="11" t="str">
        <f>IFERROR(VLOOKUP(B36,Planilha4!$A$200:$I$276,8,0)," ")</f>
        <v xml:space="preserve"> </v>
      </c>
      <c r="J36" s="11" t="str">
        <f>IFERROR(VLOOKUP(B36,Planilha4!$A$200:$I$276,9,0)," ")</f>
        <v xml:space="preserve"> </v>
      </c>
      <c r="AJ36" t="str">
        <f t="shared" si="0"/>
        <v/>
      </c>
    </row>
    <row r="37" spans="2:36" ht="15.75" customHeight="1" x14ac:dyDescent="0.25">
      <c r="B37" s="25"/>
      <c r="C37" s="10" t="str">
        <f>IFERROR(VLOOKUP(B37,Planilha4!$A$200:$I$276,2,0)," ")</f>
        <v xml:space="preserve"> </v>
      </c>
      <c r="D37" s="10" t="str">
        <f>IFERROR(VLOOKUP(B37,Planilha4!$A$200:$I$276,3,0)," ")</f>
        <v xml:space="preserve"> </v>
      </c>
      <c r="E37" s="11" t="str">
        <f>IFERROR(VLOOKUP(B37,Planilha4!$A$200:$I$276,4,0)," ")</f>
        <v xml:space="preserve"> </v>
      </c>
      <c r="F37" s="11" t="str">
        <f>IFERROR(VLOOKUP(B37,Planilha4!$A$200:$I$276,5,0)," ")</f>
        <v xml:space="preserve"> </v>
      </c>
      <c r="G37" s="11" t="str">
        <f>IFERROR(VLOOKUP(B37,Planilha4!$A$200:$I$276,6,0)," ")</f>
        <v xml:space="preserve"> </v>
      </c>
      <c r="H37" s="11" t="str">
        <f>IFERROR(VLOOKUP(B37,Planilha4!$A$200:$I$276,7,0)," ")</f>
        <v xml:space="preserve"> </v>
      </c>
      <c r="I37" s="11" t="str">
        <f>IFERROR(VLOOKUP(B37,Planilha4!$A$200:$I$276,8,0)," ")</f>
        <v xml:space="preserve"> </v>
      </c>
      <c r="J37" s="11" t="str">
        <f>IFERROR(VLOOKUP(B37,Planilha4!$A$200:$I$276,9,0)," ")</f>
        <v xml:space="preserve"> </v>
      </c>
      <c r="AJ37" t="str">
        <f t="shared" si="0"/>
        <v/>
      </c>
    </row>
    <row r="38" spans="2:36" ht="15.75" customHeight="1" x14ac:dyDescent="0.25">
      <c r="B38" s="25"/>
      <c r="C38" s="10" t="str">
        <f>IFERROR(VLOOKUP(B38,Planilha4!$A$200:$I$276,2,0)," ")</f>
        <v xml:space="preserve"> </v>
      </c>
      <c r="D38" s="10" t="str">
        <f>IFERROR(VLOOKUP(B38,Planilha4!$A$200:$I$276,3,0)," ")</f>
        <v xml:space="preserve"> </v>
      </c>
      <c r="E38" s="11" t="str">
        <f>IFERROR(VLOOKUP(B38,Planilha4!$A$200:$I$276,4,0)," ")</f>
        <v xml:space="preserve"> </v>
      </c>
      <c r="F38" s="11" t="str">
        <f>IFERROR(VLOOKUP(B38,Planilha4!$A$200:$I$276,5,0)," ")</f>
        <v xml:space="preserve"> </v>
      </c>
      <c r="G38" s="11" t="str">
        <f>IFERROR(VLOOKUP(B38,Planilha4!$A$200:$I$276,6,0)," ")</f>
        <v xml:space="preserve"> </v>
      </c>
      <c r="H38" s="11" t="str">
        <f>IFERROR(VLOOKUP(B38,Planilha4!$A$200:$I$276,7,0)," ")</f>
        <v xml:space="preserve"> </v>
      </c>
      <c r="I38" s="11" t="str">
        <f>IFERROR(VLOOKUP(B38,Planilha4!$A$200:$I$276,8,0)," ")</f>
        <v xml:space="preserve"> </v>
      </c>
      <c r="J38" s="11" t="str">
        <f>IFERROR(VLOOKUP(B38,Planilha4!$A$200:$I$276,9,0)," ")</f>
        <v xml:space="preserve"> </v>
      </c>
    </row>
    <row r="39" spans="2:36" ht="15.75" customHeight="1" x14ac:dyDescent="0.25">
      <c r="B39" s="25"/>
      <c r="C39" s="10" t="str">
        <f>IFERROR(VLOOKUP(B39,Planilha4!$A$200:$I$276,2,0)," ")</f>
        <v xml:space="preserve"> </v>
      </c>
      <c r="D39" s="10" t="str">
        <f>IFERROR(VLOOKUP(B39,Planilha4!$A$200:$I$276,3,0)," ")</f>
        <v xml:space="preserve"> </v>
      </c>
      <c r="E39" s="11" t="str">
        <f>IFERROR(VLOOKUP(B39,Planilha4!$A$200:$I$276,4,0)," ")</f>
        <v xml:space="preserve"> </v>
      </c>
      <c r="F39" s="11" t="str">
        <f>IFERROR(VLOOKUP(B39,Planilha4!$A$200:$I$276,5,0)," ")</f>
        <v xml:space="preserve"> </v>
      </c>
      <c r="G39" s="11" t="str">
        <f>IFERROR(VLOOKUP(B39,Planilha4!$A$200:$I$276,6,0)," ")</f>
        <v xml:space="preserve"> </v>
      </c>
      <c r="H39" s="11" t="str">
        <f>IFERROR(VLOOKUP(B39,Planilha4!$A$200:$I$276,7,0)," ")</f>
        <v xml:space="preserve"> </v>
      </c>
      <c r="I39" s="11" t="str">
        <f>IFERROR(VLOOKUP(B39,Planilha4!$A$200:$I$276,8,0)," ")</f>
        <v xml:space="preserve"> </v>
      </c>
      <c r="J39" s="11" t="str">
        <f>IFERROR(VLOOKUP(B39,Planilha4!$A$200:$I$276,9,0)," ")</f>
        <v xml:space="preserve"> </v>
      </c>
    </row>
    <row r="40" spans="2:36" ht="15.75" customHeight="1" x14ac:dyDescent="0.25">
      <c r="B40" s="25"/>
      <c r="C40" s="10" t="str">
        <f>IFERROR(VLOOKUP(B40,Planilha4!$A$200:$I$276,2,0)," ")</f>
        <v xml:space="preserve"> </v>
      </c>
      <c r="D40" s="10" t="str">
        <f>IFERROR(VLOOKUP(B40,Planilha4!$A$200:$I$276,3,0)," ")</f>
        <v xml:space="preserve"> </v>
      </c>
      <c r="E40" s="11" t="str">
        <f>IFERROR(VLOOKUP(B40,Planilha4!$A$200:$I$276,4,0)," ")</f>
        <v xml:space="preserve"> </v>
      </c>
      <c r="F40" s="11" t="str">
        <f>IFERROR(VLOOKUP(B40,Planilha4!$A$200:$I$276,5,0)," ")</f>
        <v xml:space="preserve"> </v>
      </c>
      <c r="G40" s="11" t="str">
        <f>IFERROR(VLOOKUP(B40,Planilha4!$A$200:$I$276,6,0)," ")</f>
        <v xml:space="preserve"> </v>
      </c>
      <c r="H40" s="11" t="str">
        <f>IFERROR(VLOOKUP(B40,Planilha4!$A$200:$I$276,7,0)," ")</f>
        <v xml:space="preserve"> </v>
      </c>
      <c r="I40" s="11" t="str">
        <f>IFERROR(VLOOKUP(B40,Planilha4!$A$200:$I$276,8,0)," ")</f>
        <v xml:space="preserve"> </v>
      </c>
      <c r="J40" s="11" t="str">
        <f>IFERROR(VLOOKUP(B40,Planilha4!$A$200:$I$276,9,0)," ")</f>
        <v xml:space="preserve"> </v>
      </c>
    </row>
    <row r="41" spans="2:36" ht="15.75" customHeight="1" x14ac:dyDescent="0.25">
      <c r="B41" s="25"/>
      <c r="C41" s="10" t="str">
        <f>IFERROR(VLOOKUP(B41,Planilha4!$A$200:$I$276,2,0)," ")</f>
        <v xml:space="preserve"> </v>
      </c>
      <c r="D41" s="10" t="str">
        <f>IFERROR(VLOOKUP(B41,Planilha4!$A$200:$I$276,3,0)," ")</f>
        <v xml:space="preserve"> </v>
      </c>
      <c r="E41" s="11" t="str">
        <f>IFERROR(VLOOKUP(B41,Planilha4!$A$200:$I$276,4,0)," ")</f>
        <v xml:space="preserve"> </v>
      </c>
      <c r="F41" s="11" t="str">
        <f>IFERROR(VLOOKUP(B41,Planilha4!$A$200:$I$276,5,0)," ")</f>
        <v xml:space="preserve"> </v>
      </c>
      <c r="G41" s="11" t="str">
        <f>IFERROR(VLOOKUP(B41,Planilha4!$A$200:$I$276,6,0)," ")</f>
        <v xml:space="preserve"> </v>
      </c>
      <c r="H41" s="11" t="str">
        <f>IFERROR(VLOOKUP(B41,Planilha4!$A$200:$I$276,7,0)," ")</f>
        <v xml:space="preserve"> </v>
      </c>
      <c r="I41" s="11" t="str">
        <f>IFERROR(VLOOKUP(B41,Planilha4!$A$200:$I$276,8,0)," ")</f>
        <v xml:space="preserve"> </v>
      </c>
      <c r="J41" s="11" t="str">
        <f>IFERROR(VLOOKUP(B41,Planilha4!$A$200:$I$276,9,0)," ")</f>
        <v xml:space="preserve"> </v>
      </c>
    </row>
    <row r="42" spans="2:36" ht="15.75" customHeight="1" x14ac:dyDescent="0.25">
      <c r="B42" s="25"/>
      <c r="C42" s="10" t="str">
        <f>IFERROR(VLOOKUP(B42,Planilha4!$A$200:$I$276,2,0)," ")</f>
        <v xml:space="preserve"> </v>
      </c>
      <c r="D42" s="10" t="str">
        <f>IFERROR(VLOOKUP(B42,Planilha4!$A$200:$I$276,3,0)," ")</f>
        <v xml:space="preserve"> </v>
      </c>
      <c r="E42" s="11" t="str">
        <f>IFERROR(VLOOKUP(B42,Planilha4!$A$200:$I$276,4,0)," ")</f>
        <v xml:space="preserve"> </v>
      </c>
      <c r="F42" s="11" t="str">
        <f>IFERROR(VLOOKUP(B42,Planilha4!$A$200:$I$276,5,0)," ")</f>
        <v xml:space="preserve"> </v>
      </c>
      <c r="G42" s="11" t="str">
        <f>IFERROR(VLOOKUP(B42,Planilha4!$A$200:$I$276,6,0)," ")</f>
        <v xml:space="preserve"> </v>
      </c>
      <c r="H42" s="11" t="str">
        <f>IFERROR(VLOOKUP(B42,Planilha4!$A$200:$I$276,7,0)," ")</f>
        <v xml:space="preserve"> </v>
      </c>
      <c r="I42" s="11" t="str">
        <f>IFERROR(VLOOKUP(B42,Planilha4!$A$200:$I$276,8,0)," ")</f>
        <v xml:space="preserve"> </v>
      </c>
      <c r="J42" s="11" t="str">
        <f>IFERROR(VLOOKUP(B42,Planilha4!$A$200:$I$276,9,0)," ")</f>
        <v xml:space="preserve"> </v>
      </c>
    </row>
  </sheetData>
  <sheetProtection algorithmName="SHA-512" hashValue="SQRfVDDMBpoUraR7HCA2COl73II1JPVunHvmRDJwjJlZw8TIJPmfaT+eHDPU+5BIZxX3sfw1GESIJP3zavBNmg==" saltValue="0XnsR8yYvDlmcijvQHU4tw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76"/>
  <sheetViews>
    <sheetView topLeftCell="A247" workbookViewId="0">
      <selection activeCell="A276" sqref="A276"/>
    </sheetView>
  </sheetViews>
  <sheetFormatPr defaultRowHeight="15" x14ac:dyDescent="0.25"/>
  <cols>
    <col min="1" max="1" width="17.42578125" customWidth="1"/>
    <col min="2" max="2" width="18.7109375" customWidth="1"/>
    <col min="3" max="3" width="11.28515625" customWidth="1"/>
    <col min="4" max="9" width="15" style="28" customWidth="1"/>
  </cols>
  <sheetData>
    <row r="200" spans="1:9" x14ac:dyDescent="0.25">
      <c r="A200" t="s">
        <v>1</v>
      </c>
      <c r="B200" t="s">
        <v>33</v>
      </c>
      <c r="C200" t="s">
        <v>2</v>
      </c>
      <c r="D200" s="28" t="s">
        <v>14</v>
      </c>
      <c r="E200" s="28" t="s">
        <v>15</v>
      </c>
      <c r="F200" s="28" t="s">
        <v>16</v>
      </c>
      <c r="G200" s="28" t="s">
        <v>17</v>
      </c>
      <c r="H200" s="28" t="s">
        <v>18</v>
      </c>
      <c r="I200" s="28" t="s">
        <v>11</v>
      </c>
    </row>
    <row r="201" spans="1:9" x14ac:dyDescent="0.25">
      <c r="A201" t="s">
        <v>41</v>
      </c>
      <c r="B201" t="s">
        <v>115</v>
      </c>
      <c r="C201" t="s">
        <v>38</v>
      </c>
      <c r="D201" s="28">
        <v>800</v>
      </c>
      <c r="E201" s="28">
        <v>1920</v>
      </c>
      <c r="F201" s="28">
        <v>27472</v>
      </c>
      <c r="G201" s="28">
        <v>550</v>
      </c>
      <c r="H201" s="28">
        <v>2400</v>
      </c>
      <c r="I201" s="28">
        <v>33142</v>
      </c>
    </row>
    <row r="202" spans="1:9" x14ac:dyDescent="0.25">
      <c r="A202" t="s">
        <v>42</v>
      </c>
      <c r="B202" t="s">
        <v>116</v>
      </c>
      <c r="C202" t="s">
        <v>38</v>
      </c>
      <c r="D202" s="28">
        <v>50</v>
      </c>
      <c r="E202" s="28">
        <v>120</v>
      </c>
      <c r="F202" s="28">
        <v>1717</v>
      </c>
      <c r="G202" s="28">
        <v>550</v>
      </c>
      <c r="H202" s="28">
        <v>150</v>
      </c>
      <c r="I202" s="28">
        <v>2587</v>
      </c>
    </row>
    <row r="203" spans="1:9" x14ac:dyDescent="0.25">
      <c r="A203" t="s">
        <v>43</v>
      </c>
      <c r="B203" t="s">
        <v>117</v>
      </c>
      <c r="C203" t="s">
        <v>38</v>
      </c>
      <c r="D203" s="28">
        <v>600</v>
      </c>
      <c r="E203" s="28">
        <v>1440</v>
      </c>
      <c r="F203" s="28">
        <v>20604</v>
      </c>
      <c r="G203" s="28">
        <v>550</v>
      </c>
      <c r="H203" s="28">
        <v>1800</v>
      </c>
      <c r="I203" s="28">
        <v>24994</v>
      </c>
    </row>
    <row r="204" spans="1:9" x14ac:dyDescent="0.25">
      <c r="A204" t="s">
        <v>44</v>
      </c>
      <c r="B204" t="s">
        <v>118</v>
      </c>
      <c r="C204" t="s">
        <v>38</v>
      </c>
      <c r="D204" s="28">
        <v>200</v>
      </c>
      <c r="E204" s="28">
        <v>480</v>
      </c>
      <c r="F204" s="28">
        <v>6868</v>
      </c>
      <c r="G204" s="28">
        <v>550</v>
      </c>
      <c r="H204" s="28">
        <v>600</v>
      </c>
      <c r="I204" s="28">
        <v>8698</v>
      </c>
    </row>
    <row r="205" spans="1:9" x14ac:dyDescent="0.25">
      <c r="A205" t="s">
        <v>45</v>
      </c>
      <c r="B205" t="s">
        <v>119</v>
      </c>
      <c r="C205" t="s">
        <v>38</v>
      </c>
      <c r="D205" s="28">
        <v>650</v>
      </c>
      <c r="E205" s="28">
        <v>1560</v>
      </c>
      <c r="F205" s="28">
        <v>22321</v>
      </c>
      <c r="G205" s="28">
        <v>550</v>
      </c>
      <c r="H205" s="28">
        <v>1950</v>
      </c>
      <c r="I205" s="28">
        <v>27031</v>
      </c>
    </row>
    <row r="206" spans="1:9" x14ac:dyDescent="0.25">
      <c r="A206" t="s">
        <v>46</v>
      </c>
      <c r="B206" t="s">
        <v>120</v>
      </c>
      <c r="C206" t="s">
        <v>38</v>
      </c>
      <c r="D206" s="28">
        <v>100</v>
      </c>
      <c r="E206" s="28">
        <v>240</v>
      </c>
      <c r="F206" s="28">
        <v>3434</v>
      </c>
      <c r="G206" s="28">
        <v>550</v>
      </c>
      <c r="H206" s="28">
        <v>300</v>
      </c>
      <c r="I206" s="28">
        <v>4624</v>
      </c>
    </row>
    <row r="207" spans="1:9" x14ac:dyDescent="0.25">
      <c r="A207" t="s">
        <v>47</v>
      </c>
      <c r="B207" t="s">
        <v>121</v>
      </c>
      <c r="C207" t="s">
        <v>38</v>
      </c>
      <c r="D207" s="28">
        <v>300</v>
      </c>
      <c r="E207" s="28">
        <v>720</v>
      </c>
      <c r="F207" s="28">
        <v>10302</v>
      </c>
      <c r="G207" s="28">
        <v>550</v>
      </c>
      <c r="H207" s="28">
        <v>900</v>
      </c>
      <c r="I207" s="28">
        <v>12772</v>
      </c>
    </row>
    <row r="208" spans="1:9" x14ac:dyDescent="0.25">
      <c r="A208" t="s">
        <v>40</v>
      </c>
      <c r="B208" t="s">
        <v>122</v>
      </c>
      <c r="C208" t="s">
        <v>38</v>
      </c>
      <c r="D208" s="28">
        <v>100</v>
      </c>
      <c r="E208" s="28">
        <v>240</v>
      </c>
      <c r="F208" s="28">
        <v>3434</v>
      </c>
      <c r="G208" s="28">
        <v>550</v>
      </c>
      <c r="H208" s="28">
        <v>300</v>
      </c>
      <c r="I208" s="28">
        <v>4624</v>
      </c>
    </row>
    <row r="209" spans="1:9" x14ac:dyDescent="0.25">
      <c r="A209" t="s">
        <v>48</v>
      </c>
      <c r="B209" t="s">
        <v>123</v>
      </c>
      <c r="C209" t="s">
        <v>38</v>
      </c>
      <c r="D209" s="28">
        <v>100</v>
      </c>
      <c r="E209" s="28">
        <v>240</v>
      </c>
      <c r="F209" s="28">
        <v>3434</v>
      </c>
      <c r="G209" s="28">
        <v>550</v>
      </c>
      <c r="H209" s="28">
        <v>300</v>
      </c>
      <c r="I209" s="28">
        <v>4624</v>
      </c>
    </row>
    <row r="210" spans="1:9" x14ac:dyDescent="0.25">
      <c r="A210" t="s">
        <v>49</v>
      </c>
      <c r="B210" t="s">
        <v>124</v>
      </c>
      <c r="C210" t="s">
        <v>38</v>
      </c>
      <c r="D210" s="28">
        <v>50</v>
      </c>
      <c r="E210" s="28">
        <v>120</v>
      </c>
      <c r="F210" s="28">
        <v>1717</v>
      </c>
      <c r="G210" s="28">
        <v>550</v>
      </c>
      <c r="H210" s="28">
        <v>150</v>
      </c>
      <c r="I210" s="28">
        <v>2587</v>
      </c>
    </row>
    <row r="211" spans="1:9" x14ac:dyDescent="0.25">
      <c r="A211" t="s">
        <v>50</v>
      </c>
      <c r="B211" t="s">
        <v>125</v>
      </c>
      <c r="C211" t="s">
        <v>38</v>
      </c>
      <c r="D211" s="28">
        <v>50</v>
      </c>
      <c r="E211" s="28">
        <v>120</v>
      </c>
      <c r="F211" s="28">
        <v>1717</v>
      </c>
      <c r="G211" s="28">
        <v>550</v>
      </c>
      <c r="H211" s="28">
        <v>150</v>
      </c>
      <c r="I211" s="28">
        <v>2587</v>
      </c>
    </row>
    <row r="212" spans="1:9" x14ac:dyDescent="0.25">
      <c r="A212" t="s">
        <v>51</v>
      </c>
      <c r="B212" t="s">
        <v>126</v>
      </c>
      <c r="C212" t="s">
        <v>38</v>
      </c>
      <c r="D212" s="28">
        <v>200</v>
      </c>
      <c r="E212" s="28">
        <v>480</v>
      </c>
      <c r="F212" s="28">
        <v>6868</v>
      </c>
      <c r="G212" s="28">
        <v>550</v>
      </c>
      <c r="H212" s="28">
        <v>600</v>
      </c>
      <c r="I212" s="28">
        <v>8698</v>
      </c>
    </row>
    <row r="213" spans="1:9" x14ac:dyDescent="0.25">
      <c r="A213" t="s">
        <v>52</v>
      </c>
      <c r="B213" t="s">
        <v>127</v>
      </c>
      <c r="C213" t="s">
        <v>38</v>
      </c>
      <c r="D213" s="28">
        <v>50</v>
      </c>
      <c r="E213" s="28">
        <v>120</v>
      </c>
      <c r="F213" s="28">
        <v>1717</v>
      </c>
      <c r="G213" s="28">
        <v>550</v>
      </c>
      <c r="H213" s="28">
        <v>150</v>
      </c>
      <c r="I213" s="28">
        <v>2587</v>
      </c>
    </row>
    <row r="214" spans="1:9" x14ac:dyDescent="0.25">
      <c r="A214" t="s">
        <v>53</v>
      </c>
      <c r="B214" t="s">
        <v>128</v>
      </c>
      <c r="C214" t="s">
        <v>38</v>
      </c>
      <c r="D214" s="28">
        <v>50</v>
      </c>
      <c r="E214" s="28">
        <v>120</v>
      </c>
      <c r="F214" s="28">
        <v>1717</v>
      </c>
      <c r="G214" s="28">
        <v>550</v>
      </c>
      <c r="H214" s="28">
        <v>150</v>
      </c>
      <c r="I214" s="28">
        <v>2587</v>
      </c>
    </row>
    <row r="215" spans="1:9" x14ac:dyDescent="0.25">
      <c r="A215" t="s">
        <v>54</v>
      </c>
      <c r="B215" t="s">
        <v>129</v>
      </c>
      <c r="C215" t="s">
        <v>38</v>
      </c>
      <c r="D215" s="28">
        <v>50</v>
      </c>
      <c r="E215" s="28">
        <v>120</v>
      </c>
      <c r="F215" s="28">
        <v>1717</v>
      </c>
      <c r="G215" s="28">
        <v>550</v>
      </c>
      <c r="H215" s="28">
        <v>150</v>
      </c>
      <c r="I215" s="28">
        <v>2587</v>
      </c>
    </row>
    <row r="216" spans="1:9" x14ac:dyDescent="0.25">
      <c r="A216" t="s">
        <v>55</v>
      </c>
      <c r="B216" t="s">
        <v>130</v>
      </c>
      <c r="C216" t="s">
        <v>38</v>
      </c>
      <c r="D216" s="28">
        <v>50</v>
      </c>
      <c r="E216" s="28">
        <v>120</v>
      </c>
      <c r="F216" s="28">
        <v>1717</v>
      </c>
      <c r="G216" s="28">
        <v>550</v>
      </c>
      <c r="H216" s="28">
        <v>150</v>
      </c>
      <c r="I216" s="28">
        <v>2587</v>
      </c>
    </row>
    <row r="217" spans="1:9" x14ac:dyDescent="0.25">
      <c r="A217" t="s">
        <v>56</v>
      </c>
      <c r="B217" t="s">
        <v>131</v>
      </c>
      <c r="C217" t="s">
        <v>38</v>
      </c>
      <c r="D217" s="28">
        <v>50</v>
      </c>
      <c r="E217" s="28">
        <v>120</v>
      </c>
      <c r="F217" s="28">
        <v>1717</v>
      </c>
      <c r="G217" s="28">
        <v>550</v>
      </c>
      <c r="H217" s="28">
        <v>150</v>
      </c>
      <c r="I217" s="28">
        <v>2587</v>
      </c>
    </row>
    <row r="218" spans="1:9" x14ac:dyDescent="0.25">
      <c r="A218" t="s">
        <v>57</v>
      </c>
      <c r="B218" t="s">
        <v>132</v>
      </c>
      <c r="C218" t="s">
        <v>38</v>
      </c>
      <c r="D218" s="28">
        <v>100</v>
      </c>
      <c r="E218" s="28">
        <v>240</v>
      </c>
      <c r="F218" s="28">
        <v>3434</v>
      </c>
      <c r="G218" s="28">
        <v>550</v>
      </c>
      <c r="H218" s="28">
        <v>300</v>
      </c>
      <c r="I218" s="28">
        <v>4624</v>
      </c>
    </row>
    <row r="219" spans="1:9" x14ac:dyDescent="0.25">
      <c r="A219" t="s">
        <v>58</v>
      </c>
      <c r="B219" t="s">
        <v>133</v>
      </c>
      <c r="C219" t="s">
        <v>38</v>
      </c>
      <c r="D219" s="28">
        <v>50</v>
      </c>
      <c r="E219" s="28">
        <v>120</v>
      </c>
      <c r="F219" s="28">
        <v>1717</v>
      </c>
      <c r="G219" s="28">
        <v>550</v>
      </c>
      <c r="H219" s="28">
        <v>150</v>
      </c>
      <c r="I219" s="28">
        <v>2587</v>
      </c>
    </row>
    <row r="220" spans="1:9" x14ac:dyDescent="0.25">
      <c r="A220" t="s">
        <v>59</v>
      </c>
      <c r="B220" t="s">
        <v>134</v>
      </c>
      <c r="C220" t="s">
        <v>38</v>
      </c>
      <c r="D220" s="28">
        <v>50</v>
      </c>
      <c r="E220" s="28">
        <v>120</v>
      </c>
      <c r="F220" s="28">
        <v>1717</v>
      </c>
      <c r="G220" s="28">
        <v>550</v>
      </c>
      <c r="H220" s="28">
        <v>150</v>
      </c>
      <c r="I220" s="28">
        <v>2587</v>
      </c>
    </row>
    <row r="221" spans="1:9" x14ac:dyDescent="0.25">
      <c r="A221" t="s">
        <v>60</v>
      </c>
      <c r="B221" t="s">
        <v>135</v>
      </c>
      <c r="C221" t="s">
        <v>38</v>
      </c>
      <c r="D221" s="28">
        <v>50</v>
      </c>
      <c r="E221" s="28">
        <v>120</v>
      </c>
      <c r="F221" s="28">
        <v>1717</v>
      </c>
      <c r="G221" s="28">
        <v>550</v>
      </c>
      <c r="H221" s="28">
        <v>150</v>
      </c>
      <c r="I221" s="28">
        <v>2587</v>
      </c>
    </row>
    <row r="222" spans="1:9" x14ac:dyDescent="0.25">
      <c r="A222" t="s">
        <v>61</v>
      </c>
      <c r="B222" t="s">
        <v>136</v>
      </c>
      <c r="C222" t="s">
        <v>38</v>
      </c>
      <c r="D222" s="28">
        <v>50</v>
      </c>
      <c r="E222" s="28">
        <v>120</v>
      </c>
      <c r="F222" s="28">
        <v>1717</v>
      </c>
      <c r="G222" s="28">
        <v>550</v>
      </c>
      <c r="H222" s="28">
        <v>150</v>
      </c>
      <c r="I222" s="28">
        <v>2587</v>
      </c>
    </row>
    <row r="223" spans="1:9" x14ac:dyDescent="0.25">
      <c r="A223" t="s">
        <v>62</v>
      </c>
      <c r="B223" t="s">
        <v>137</v>
      </c>
      <c r="C223" t="s">
        <v>38</v>
      </c>
      <c r="D223" s="28">
        <v>100</v>
      </c>
      <c r="E223" s="28">
        <v>240</v>
      </c>
      <c r="F223" s="28">
        <v>3434</v>
      </c>
      <c r="G223" s="28">
        <v>550</v>
      </c>
      <c r="H223" s="28">
        <v>300</v>
      </c>
      <c r="I223" s="28">
        <v>4624</v>
      </c>
    </row>
    <row r="224" spans="1:9" x14ac:dyDescent="0.25">
      <c r="A224" t="s">
        <v>63</v>
      </c>
      <c r="B224" t="s">
        <v>138</v>
      </c>
      <c r="C224" t="s">
        <v>12</v>
      </c>
      <c r="D224" s="28">
        <v>2000</v>
      </c>
      <c r="E224" s="28">
        <v>4800</v>
      </c>
      <c r="F224" s="28">
        <v>68680</v>
      </c>
      <c r="G224" s="28">
        <v>550</v>
      </c>
      <c r="H224" s="28">
        <v>6000</v>
      </c>
      <c r="I224" s="28">
        <v>82030</v>
      </c>
    </row>
    <row r="225" spans="1:9" x14ac:dyDescent="0.25">
      <c r="A225" t="s">
        <v>64</v>
      </c>
      <c r="B225" t="s">
        <v>139</v>
      </c>
      <c r="C225" t="s">
        <v>12</v>
      </c>
      <c r="D225" s="28">
        <v>100</v>
      </c>
      <c r="E225" s="28">
        <v>240</v>
      </c>
      <c r="F225" s="28">
        <v>3434</v>
      </c>
      <c r="G225" s="28">
        <v>550</v>
      </c>
      <c r="H225" s="28">
        <v>300</v>
      </c>
      <c r="I225" s="28">
        <v>4624</v>
      </c>
    </row>
    <row r="226" spans="1:9" x14ac:dyDescent="0.25">
      <c r="A226" t="s">
        <v>65</v>
      </c>
      <c r="B226" t="s">
        <v>140</v>
      </c>
      <c r="C226" t="s">
        <v>12</v>
      </c>
      <c r="D226" s="28">
        <v>50</v>
      </c>
      <c r="E226" s="28">
        <v>120</v>
      </c>
      <c r="F226" s="28">
        <v>1717</v>
      </c>
      <c r="G226" s="28">
        <v>550</v>
      </c>
      <c r="H226" s="28">
        <v>150</v>
      </c>
      <c r="I226" s="28">
        <v>2587</v>
      </c>
    </row>
    <row r="227" spans="1:9" x14ac:dyDescent="0.25">
      <c r="A227" t="s">
        <v>66</v>
      </c>
      <c r="B227" t="s">
        <v>141</v>
      </c>
      <c r="C227" t="s">
        <v>12</v>
      </c>
      <c r="D227" s="28">
        <v>50</v>
      </c>
      <c r="E227" s="28">
        <v>120</v>
      </c>
      <c r="F227" s="28">
        <v>1717</v>
      </c>
      <c r="G227" s="28">
        <v>550</v>
      </c>
      <c r="H227" s="28">
        <v>150</v>
      </c>
      <c r="I227" s="28">
        <v>2587</v>
      </c>
    </row>
    <row r="228" spans="1:9" x14ac:dyDescent="0.25">
      <c r="A228" t="s">
        <v>67</v>
      </c>
      <c r="B228" t="s">
        <v>142</v>
      </c>
      <c r="C228" t="s">
        <v>12</v>
      </c>
      <c r="D228" s="28">
        <v>150</v>
      </c>
      <c r="E228" s="28">
        <v>360</v>
      </c>
      <c r="F228" s="28">
        <v>5151</v>
      </c>
      <c r="G228" s="28">
        <v>550</v>
      </c>
      <c r="H228" s="28">
        <v>450</v>
      </c>
      <c r="I228" s="28">
        <v>6661</v>
      </c>
    </row>
    <row r="229" spans="1:9" x14ac:dyDescent="0.25">
      <c r="A229" t="s">
        <v>68</v>
      </c>
      <c r="B229" t="s">
        <v>143</v>
      </c>
      <c r="C229" t="s">
        <v>12</v>
      </c>
      <c r="D229" s="28">
        <v>50</v>
      </c>
      <c r="E229" s="28">
        <v>120</v>
      </c>
      <c r="F229" s="28">
        <v>1717</v>
      </c>
      <c r="G229" s="28">
        <v>550</v>
      </c>
      <c r="H229" s="28">
        <v>150</v>
      </c>
      <c r="I229" s="28">
        <v>2587</v>
      </c>
    </row>
    <row r="230" spans="1:9" x14ac:dyDescent="0.25">
      <c r="A230" t="s">
        <v>69</v>
      </c>
      <c r="B230" t="s">
        <v>144</v>
      </c>
      <c r="C230" t="s">
        <v>12</v>
      </c>
      <c r="D230" s="28">
        <v>150</v>
      </c>
      <c r="E230" s="28">
        <v>360</v>
      </c>
      <c r="F230" s="28">
        <v>5151</v>
      </c>
      <c r="G230" s="28">
        <v>550</v>
      </c>
      <c r="H230" s="28">
        <v>450</v>
      </c>
      <c r="I230" s="28">
        <v>6661</v>
      </c>
    </row>
    <row r="231" spans="1:9" x14ac:dyDescent="0.25">
      <c r="A231" t="s">
        <v>70</v>
      </c>
      <c r="B231" t="s">
        <v>145</v>
      </c>
      <c r="C231" t="s">
        <v>12</v>
      </c>
      <c r="D231" s="28">
        <v>100</v>
      </c>
      <c r="E231" s="28">
        <v>240</v>
      </c>
      <c r="F231" s="28">
        <v>3434</v>
      </c>
      <c r="G231" s="28">
        <v>550</v>
      </c>
      <c r="H231" s="28">
        <v>300</v>
      </c>
      <c r="I231" s="28">
        <v>4624</v>
      </c>
    </row>
    <row r="232" spans="1:9" x14ac:dyDescent="0.25">
      <c r="A232" t="s">
        <v>71</v>
      </c>
      <c r="B232" t="s">
        <v>146</v>
      </c>
      <c r="C232" t="s">
        <v>12</v>
      </c>
      <c r="D232" s="28">
        <v>100</v>
      </c>
      <c r="E232" s="28">
        <v>240</v>
      </c>
      <c r="F232" s="28">
        <v>3434</v>
      </c>
      <c r="G232" s="28">
        <v>550</v>
      </c>
      <c r="H232" s="28">
        <v>300</v>
      </c>
      <c r="I232" s="28">
        <v>4624</v>
      </c>
    </row>
    <row r="233" spans="1:9" x14ac:dyDescent="0.25">
      <c r="A233" t="s">
        <v>72</v>
      </c>
      <c r="B233" t="s">
        <v>147</v>
      </c>
      <c r="C233" t="s">
        <v>12</v>
      </c>
      <c r="D233" s="28">
        <v>100</v>
      </c>
      <c r="E233" s="28">
        <v>240</v>
      </c>
      <c r="F233" s="28">
        <v>3434</v>
      </c>
      <c r="G233" s="28">
        <v>550</v>
      </c>
      <c r="H233" s="28">
        <v>300</v>
      </c>
      <c r="I233" s="28">
        <v>4624</v>
      </c>
    </row>
    <row r="234" spans="1:9" x14ac:dyDescent="0.25">
      <c r="A234" t="s">
        <v>73</v>
      </c>
      <c r="B234" t="s">
        <v>148</v>
      </c>
      <c r="C234" t="s">
        <v>12</v>
      </c>
      <c r="D234" s="28">
        <v>100</v>
      </c>
      <c r="E234" s="28">
        <v>240</v>
      </c>
      <c r="F234" s="28">
        <v>3434</v>
      </c>
      <c r="G234" s="28">
        <v>550</v>
      </c>
      <c r="H234" s="28">
        <v>300</v>
      </c>
      <c r="I234" s="28">
        <v>4624</v>
      </c>
    </row>
    <row r="235" spans="1:9" x14ac:dyDescent="0.25">
      <c r="A235" t="s">
        <v>74</v>
      </c>
      <c r="B235" t="s">
        <v>149</v>
      </c>
      <c r="C235" t="s">
        <v>12</v>
      </c>
      <c r="D235" s="28">
        <v>50</v>
      </c>
      <c r="E235" s="28">
        <v>120</v>
      </c>
      <c r="F235" s="28">
        <v>1717</v>
      </c>
      <c r="G235" s="28">
        <v>550</v>
      </c>
      <c r="H235" s="28">
        <v>150</v>
      </c>
      <c r="I235" s="28">
        <v>2587</v>
      </c>
    </row>
    <row r="236" spans="1:9" x14ac:dyDescent="0.25">
      <c r="A236" t="s">
        <v>75</v>
      </c>
      <c r="B236" t="s">
        <v>150</v>
      </c>
      <c r="C236" t="s">
        <v>12</v>
      </c>
      <c r="D236" s="28">
        <v>50</v>
      </c>
      <c r="E236" s="28">
        <v>120</v>
      </c>
      <c r="F236" s="28">
        <v>1717</v>
      </c>
      <c r="G236" s="28">
        <v>550</v>
      </c>
      <c r="H236" s="28">
        <v>150</v>
      </c>
      <c r="I236" s="28">
        <v>2587</v>
      </c>
    </row>
    <row r="237" spans="1:9" x14ac:dyDescent="0.25">
      <c r="A237" t="s">
        <v>76</v>
      </c>
      <c r="B237" t="s">
        <v>151</v>
      </c>
      <c r="C237" t="s">
        <v>12</v>
      </c>
      <c r="D237" s="28">
        <v>50</v>
      </c>
      <c r="E237" s="28">
        <v>120</v>
      </c>
      <c r="F237" s="28">
        <v>1717</v>
      </c>
      <c r="G237" s="28">
        <v>550</v>
      </c>
      <c r="H237" s="28">
        <v>150</v>
      </c>
      <c r="I237" s="28">
        <v>2587</v>
      </c>
    </row>
    <row r="238" spans="1:9" x14ac:dyDescent="0.25">
      <c r="A238" t="s">
        <v>77</v>
      </c>
      <c r="B238" t="s">
        <v>152</v>
      </c>
      <c r="C238" t="s">
        <v>12</v>
      </c>
      <c r="D238" s="28">
        <v>50</v>
      </c>
      <c r="E238" s="28">
        <v>120</v>
      </c>
      <c r="F238" s="28">
        <v>1717</v>
      </c>
      <c r="G238" s="28">
        <v>550</v>
      </c>
      <c r="H238" s="28">
        <v>150</v>
      </c>
      <c r="I238" s="28">
        <v>2587</v>
      </c>
    </row>
    <row r="239" spans="1:9" x14ac:dyDescent="0.25">
      <c r="A239" t="s">
        <v>78</v>
      </c>
      <c r="B239" t="s">
        <v>153</v>
      </c>
      <c r="C239" t="s">
        <v>12</v>
      </c>
      <c r="D239" s="28">
        <v>50</v>
      </c>
      <c r="E239" s="28">
        <v>120</v>
      </c>
      <c r="F239" s="28">
        <v>1717</v>
      </c>
      <c r="G239" s="28">
        <v>550</v>
      </c>
      <c r="H239" s="28">
        <v>150</v>
      </c>
      <c r="I239" s="28">
        <v>2587</v>
      </c>
    </row>
    <row r="240" spans="1:9" x14ac:dyDescent="0.25">
      <c r="A240" t="s">
        <v>79</v>
      </c>
      <c r="B240" t="s">
        <v>154</v>
      </c>
      <c r="C240" t="s">
        <v>12</v>
      </c>
      <c r="D240" s="28">
        <v>50</v>
      </c>
      <c r="E240" s="28">
        <v>120</v>
      </c>
      <c r="F240" s="28">
        <v>1717</v>
      </c>
      <c r="G240" s="28">
        <v>550</v>
      </c>
      <c r="H240" s="28">
        <v>150</v>
      </c>
      <c r="I240" s="28">
        <v>2587</v>
      </c>
    </row>
    <row r="241" spans="1:9" x14ac:dyDescent="0.25">
      <c r="A241" t="s">
        <v>80</v>
      </c>
      <c r="B241" t="s">
        <v>155</v>
      </c>
      <c r="C241" t="s">
        <v>12</v>
      </c>
      <c r="D241" s="28">
        <v>50</v>
      </c>
      <c r="E241" s="28">
        <v>120</v>
      </c>
      <c r="F241" s="28">
        <v>1717</v>
      </c>
      <c r="G241" s="28">
        <v>550</v>
      </c>
      <c r="H241" s="28">
        <v>150</v>
      </c>
      <c r="I241" s="28">
        <v>2587</v>
      </c>
    </row>
    <row r="242" spans="1:9" x14ac:dyDescent="0.25">
      <c r="A242" t="s">
        <v>81</v>
      </c>
      <c r="B242" t="s">
        <v>156</v>
      </c>
      <c r="C242" t="s">
        <v>12</v>
      </c>
      <c r="D242" s="28">
        <v>50</v>
      </c>
      <c r="E242" s="28">
        <v>120</v>
      </c>
      <c r="F242" s="28">
        <v>1717</v>
      </c>
      <c r="G242" s="28">
        <v>550</v>
      </c>
      <c r="H242" s="28">
        <v>150</v>
      </c>
      <c r="I242" s="28">
        <v>2587</v>
      </c>
    </row>
    <row r="243" spans="1:9" x14ac:dyDescent="0.25">
      <c r="A243" t="s">
        <v>82</v>
      </c>
      <c r="B243" t="s">
        <v>157</v>
      </c>
      <c r="C243" t="s">
        <v>12</v>
      </c>
      <c r="D243" s="28">
        <v>50</v>
      </c>
      <c r="E243" s="28">
        <v>120</v>
      </c>
      <c r="F243" s="28">
        <v>1717</v>
      </c>
      <c r="G243" s="28">
        <v>550</v>
      </c>
      <c r="H243" s="28">
        <v>150</v>
      </c>
      <c r="I243" s="28">
        <v>2587</v>
      </c>
    </row>
    <row r="244" spans="1:9" x14ac:dyDescent="0.25">
      <c r="A244" t="s">
        <v>83</v>
      </c>
      <c r="B244" t="s">
        <v>158</v>
      </c>
      <c r="C244" t="s">
        <v>12</v>
      </c>
      <c r="D244" s="28">
        <v>50</v>
      </c>
      <c r="E244" s="28">
        <v>120</v>
      </c>
      <c r="F244" s="28">
        <v>1717</v>
      </c>
      <c r="G244" s="28">
        <v>550</v>
      </c>
      <c r="H244" s="28">
        <v>150</v>
      </c>
      <c r="I244" s="28">
        <v>2587</v>
      </c>
    </row>
    <row r="245" spans="1:9" x14ac:dyDescent="0.25">
      <c r="A245" t="s">
        <v>84</v>
      </c>
      <c r="B245" t="s">
        <v>159</v>
      </c>
      <c r="C245" t="s">
        <v>12</v>
      </c>
      <c r="D245" s="28">
        <v>50</v>
      </c>
      <c r="E245" s="28">
        <v>120</v>
      </c>
      <c r="F245" s="28">
        <v>1717</v>
      </c>
      <c r="G245" s="28">
        <v>550</v>
      </c>
      <c r="H245" s="28">
        <v>150</v>
      </c>
      <c r="I245" s="28">
        <v>2587</v>
      </c>
    </row>
    <row r="246" spans="1:9" x14ac:dyDescent="0.25">
      <c r="A246" t="s">
        <v>85</v>
      </c>
      <c r="B246" t="s">
        <v>160</v>
      </c>
      <c r="C246" t="s">
        <v>12</v>
      </c>
      <c r="D246" s="28">
        <v>150</v>
      </c>
      <c r="E246" s="28">
        <v>360</v>
      </c>
      <c r="F246" s="28">
        <v>5151</v>
      </c>
      <c r="G246" s="28">
        <v>550</v>
      </c>
      <c r="H246" s="28">
        <v>450</v>
      </c>
      <c r="I246" s="28">
        <v>6661</v>
      </c>
    </row>
    <row r="247" spans="1:9" x14ac:dyDescent="0.25">
      <c r="A247" t="s">
        <v>86</v>
      </c>
      <c r="B247" t="s">
        <v>161</v>
      </c>
      <c r="C247" t="s">
        <v>12</v>
      </c>
      <c r="D247" s="28">
        <v>50</v>
      </c>
      <c r="E247" s="28">
        <v>120</v>
      </c>
      <c r="F247" s="28">
        <v>1717</v>
      </c>
      <c r="G247" s="28">
        <v>550</v>
      </c>
      <c r="H247" s="28">
        <v>150</v>
      </c>
      <c r="I247" s="28">
        <v>2587</v>
      </c>
    </row>
    <row r="248" spans="1:9" x14ac:dyDescent="0.25">
      <c r="A248" t="s">
        <v>87</v>
      </c>
      <c r="B248" t="s">
        <v>162</v>
      </c>
      <c r="C248" t="s">
        <v>12</v>
      </c>
      <c r="D248" s="28">
        <v>50</v>
      </c>
      <c r="E248" s="28">
        <v>120</v>
      </c>
      <c r="F248" s="28">
        <v>1717</v>
      </c>
      <c r="G248" s="28">
        <v>550</v>
      </c>
      <c r="H248" s="28">
        <v>150</v>
      </c>
      <c r="I248" s="28">
        <v>2587</v>
      </c>
    </row>
    <row r="249" spans="1:9" x14ac:dyDescent="0.25">
      <c r="A249" t="s">
        <v>88</v>
      </c>
      <c r="B249" t="s">
        <v>163</v>
      </c>
      <c r="C249" t="s">
        <v>12</v>
      </c>
      <c r="D249" s="28">
        <v>100</v>
      </c>
      <c r="E249" s="28">
        <v>240</v>
      </c>
      <c r="F249" s="28">
        <v>3434</v>
      </c>
      <c r="G249" s="28">
        <v>550</v>
      </c>
      <c r="H249" s="28">
        <v>300</v>
      </c>
      <c r="I249" s="28">
        <v>4624</v>
      </c>
    </row>
    <row r="250" spans="1:9" x14ac:dyDescent="0.25">
      <c r="A250" t="s">
        <v>89</v>
      </c>
      <c r="B250" t="s">
        <v>164</v>
      </c>
      <c r="C250" t="s">
        <v>12</v>
      </c>
      <c r="D250" s="28">
        <v>50</v>
      </c>
      <c r="E250" s="28">
        <v>120</v>
      </c>
      <c r="F250" s="28">
        <v>1717</v>
      </c>
      <c r="G250" s="28">
        <v>550</v>
      </c>
      <c r="H250" s="28">
        <v>150</v>
      </c>
      <c r="I250" s="28">
        <v>2587</v>
      </c>
    </row>
    <row r="251" spans="1:9" x14ac:dyDescent="0.25">
      <c r="A251" t="s">
        <v>90</v>
      </c>
      <c r="B251" t="s">
        <v>165</v>
      </c>
      <c r="C251" t="s">
        <v>12</v>
      </c>
      <c r="D251" s="28">
        <v>100</v>
      </c>
      <c r="E251" s="28">
        <v>240</v>
      </c>
      <c r="F251" s="28">
        <v>3434</v>
      </c>
      <c r="G251" s="28">
        <v>550</v>
      </c>
      <c r="H251" s="28">
        <v>300</v>
      </c>
      <c r="I251" s="28">
        <v>4624</v>
      </c>
    </row>
    <row r="252" spans="1:9" x14ac:dyDescent="0.25">
      <c r="A252" t="s">
        <v>91</v>
      </c>
      <c r="B252" t="s">
        <v>166</v>
      </c>
      <c r="C252" t="s">
        <v>12</v>
      </c>
      <c r="D252" s="28">
        <v>50</v>
      </c>
      <c r="E252" s="28">
        <v>120</v>
      </c>
      <c r="F252" s="28">
        <v>1717</v>
      </c>
      <c r="G252" s="28">
        <v>550</v>
      </c>
      <c r="H252" s="28">
        <v>150</v>
      </c>
      <c r="I252" s="28">
        <v>2587</v>
      </c>
    </row>
    <row r="253" spans="1:9" x14ac:dyDescent="0.25">
      <c r="A253" t="s">
        <v>92</v>
      </c>
      <c r="B253" t="s">
        <v>167</v>
      </c>
      <c r="C253" t="s">
        <v>12</v>
      </c>
      <c r="D253" s="28">
        <v>50</v>
      </c>
      <c r="E253" s="28">
        <v>120</v>
      </c>
      <c r="F253" s="28">
        <v>1717</v>
      </c>
      <c r="G253" s="28">
        <v>550</v>
      </c>
      <c r="H253" s="28">
        <v>150</v>
      </c>
      <c r="I253" s="28">
        <v>2587</v>
      </c>
    </row>
    <row r="254" spans="1:9" x14ac:dyDescent="0.25">
      <c r="A254" t="s">
        <v>93</v>
      </c>
      <c r="B254" t="s">
        <v>168</v>
      </c>
      <c r="C254" t="s">
        <v>12</v>
      </c>
      <c r="D254" s="28">
        <v>50</v>
      </c>
      <c r="E254" s="28">
        <v>120</v>
      </c>
      <c r="F254" s="28">
        <v>1717</v>
      </c>
      <c r="G254" s="28">
        <v>550</v>
      </c>
      <c r="H254" s="28">
        <v>150</v>
      </c>
      <c r="I254" s="28">
        <v>2587</v>
      </c>
    </row>
    <row r="255" spans="1:9" x14ac:dyDescent="0.25">
      <c r="A255" t="s">
        <v>94</v>
      </c>
      <c r="B255" t="s">
        <v>169</v>
      </c>
      <c r="C255" t="s">
        <v>12</v>
      </c>
      <c r="D255" s="28">
        <v>50</v>
      </c>
      <c r="E255" s="28">
        <v>120</v>
      </c>
      <c r="F255" s="28">
        <v>1717</v>
      </c>
      <c r="G255" s="28">
        <v>550</v>
      </c>
      <c r="H255" s="28">
        <v>150</v>
      </c>
      <c r="I255" s="28">
        <v>2587</v>
      </c>
    </row>
    <row r="256" spans="1:9" x14ac:dyDescent="0.25">
      <c r="A256" t="s">
        <v>95</v>
      </c>
      <c r="B256" t="s">
        <v>170</v>
      </c>
      <c r="C256" t="s">
        <v>12</v>
      </c>
      <c r="D256" s="28">
        <v>200</v>
      </c>
      <c r="E256" s="28">
        <v>480</v>
      </c>
      <c r="F256" s="28">
        <v>6868</v>
      </c>
      <c r="G256" s="28">
        <v>550</v>
      </c>
      <c r="H256" s="28">
        <v>600</v>
      </c>
      <c r="I256" s="28">
        <v>8698</v>
      </c>
    </row>
    <row r="257" spans="1:9" x14ac:dyDescent="0.25">
      <c r="A257" t="s">
        <v>96</v>
      </c>
      <c r="B257" t="s">
        <v>171</v>
      </c>
      <c r="C257" t="s">
        <v>12</v>
      </c>
      <c r="D257" s="28">
        <v>400</v>
      </c>
      <c r="E257" s="28">
        <v>960</v>
      </c>
      <c r="F257" s="28">
        <v>13736</v>
      </c>
      <c r="G257" s="28">
        <v>550</v>
      </c>
      <c r="H257" s="28">
        <v>1200</v>
      </c>
      <c r="I257" s="28">
        <v>16846</v>
      </c>
    </row>
    <row r="258" spans="1:9" x14ac:dyDescent="0.25">
      <c r="A258" t="s">
        <v>97</v>
      </c>
      <c r="B258" t="s">
        <v>172</v>
      </c>
      <c r="C258" t="s">
        <v>12</v>
      </c>
      <c r="D258" s="28">
        <v>100</v>
      </c>
      <c r="E258" s="28">
        <v>240</v>
      </c>
      <c r="F258" s="28">
        <v>3434</v>
      </c>
      <c r="G258" s="28">
        <v>550</v>
      </c>
      <c r="H258" s="28">
        <v>300</v>
      </c>
      <c r="I258" s="28">
        <v>4624</v>
      </c>
    </row>
    <row r="259" spans="1:9" x14ac:dyDescent="0.25">
      <c r="A259" t="s">
        <v>98</v>
      </c>
      <c r="B259" t="s">
        <v>173</v>
      </c>
      <c r="C259" t="s">
        <v>37</v>
      </c>
      <c r="D259" s="28">
        <v>50</v>
      </c>
      <c r="E259" s="28">
        <v>120</v>
      </c>
      <c r="F259" s="28">
        <v>1717</v>
      </c>
      <c r="G259" s="28">
        <v>550</v>
      </c>
      <c r="H259" s="28">
        <v>150</v>
      </c>
      <c r="I259" s="28">
        <v>2587</v>
      </c>
    </row>
    <row r="260" spans="1:9" x14ac:dyDescent="0.25">
      <c r="A260" t="s">
        <v>99</v>
      </c>
      <c r="B260" t="s">
        <v>174</v>
      </c>
      <c r="C260" t="s">
        <v>37</v>
      </c>
      <c r="D260" s="28">
        <v>100</v>
      </c>
      <c r="E260" s="28">
        <v>240</v>
      </c>
      <c r="F260" s="28">
        <v>3434</v>
      </c>
      <c r="G260" s="28">
        <v>550</v>
      </c>
      <c r="H260" s="28">
        <v>300</v>
      </c>
      <c r="I260" s="28">
        <v>4624</v>
      </c>
    </row>
    <row r="261" spans="1:9" x14ac:dyDescent="0.25">
      <c r="A261" t="s">
        <v>190</v>
      </c>
      <c r="B261" t="s">
        <v>191</v>
      </c>
      <c r="C261" t="s">
        <v>37</v>
      </c>
      <c r="D261" s="28">
        <v>100</v>
      </c>
      <c r="E261" s="28">
        <v>240</v>
      </c>
      <c r="F261" s="28">
        <v>3434</v>
      </c>
      <c r="G261" s="28">
        <v>550</v>
      </c>
      <c r="H261" s="28">
        <v>300</v>
      </c>
      <c r="I261" s="28">
        <v>4624</v>
      </c>
    </row>
    <row r="262" spans="1:9" x14ac:dyDescent="0.25">
      <c r="A262" t="s">
        <v>100</v>
      </c>
      <c r="B262" t="s">
        <v>175</v>
      </c>
      <c r="C262" t="s">
        <v>37</v>
      </c>
      <c r="D262" s="28">
        <v>50</v>
      </c>
      <c r="E262" s="28">
        <v>120</v>
      </c>
      <c r="F262" s="28">
        <v>1717</v>
      </c>
      <c r="G262" s="28">
        <v>550</v>
      </c>
      <c r="H262" s="28">
        <v>150</v>
      </c>
      <c r="I262" s="28">
        <v>2587</v>
      </c>
    </row>
    <row r="263" spans="1:9" x14ac:dyDescent="0.25">
      <c r="A263" t="s">
        <v>101</v>
      </c>
      <c r="B263" t="s">
        <v>176</v>
      </c>
      <c r="C263" t="s">
        <v>37</v>
      </c>
      <c r="D263" s="28">
        <v>50</v>
      </c>
      <c r="E263" s="28">
        <v>120</v>
      </c>
      <c r="F263" s="28">
        <v>1717</v>
      </c>
      <c r="G263" s="28">
        <v>550</v>
      </c>
      <c r="H263" s="28">
        <v>150</v>
      </c>
      <c r="I263" s="28">
        <v>2587</v>
      </c>
    </row>
    <row r="264" spans="1:9" x14ac:dyDescent="0.25">
      <c r="A264" t="s">
        <v>102</v>
      </c>
      <c r="B264" t="s">
        <v>177</v>
      </c>
      <c r="C264" t="s">
        <v>37</v>
      </c>
      <c r="D264" s="28">
        <v>100</v>
      </c>
      <c r="E264" s="28">
        <v>240</v>
      </c>
      <c r="F264" s="28">
        <v>3434</v>
      </c>
      <c r="G264" s="28">
        <v>550</v>
      </c>
      <c r="H264" s="28">
        <v>300</v>
      </c>
      <c r="I264" s="28">
        <v>4624</v>
      </c>
    </row>
    <row r="265" spans="1:9" x14ac:dyDescent="0.25">
      <c r="A265" t="s">
        <v>103</v>
      </c>
      <c r="B265" t="s">
        <v>178</v>
      </c>
      <c r="C265" t="s">
        <v>37</v>
      </c>
      <c r="D265" s="28">
        <v>150</v>
      </c>
      <c r="E265" s="28">
        <v>360</v>
      </c>
      <c r="F265" s="28">
        <v>5151</v>
      </c>
      <c r="G265" s="28">
        <v>550</v>
      </c>
      <c r="H265" s="28">
        <v>450</v>
      </c>
      <c r="I265" s="28">
        <v>6661</v>
      </c>
    </row>
    <row r="266" spans="1:9" x14ac:dyDescent="0.25">
      <c r="A266" t="s">
        <v>104</v>
      </c>
      <c r="B266" t="s">
        <v>179</v>
      </c>
      <c r="C266" t="s">
        <v>37</v>
      </c>
      <c r="D266" s="28">
        <v>100</v>
      </c>
      <c r="E266" s="28">
        <v>240</v>
      </c>
      <c r="F266" s="28">
        <v>3434</v>
      </c>
      <c r="G266" s="28">
        <v>550</v>
      </c>
      <c r="H266" s="28">
        <v>300</v>
      </c>
      <c r="I266" s="28">
        <v>4624</v>
      </c>
    </row>
    <row r="267" spans="1:9" x14ac:dyDescent="0.25">
      <c r="A267" t="s">
        <v>105</v>
      </c>
      <c r="B267" t="s">
        <v>180</v>
      </c>
      <c r="C267" t="s">
        <v>37</v>
      </c>
      <c r="D267" s="28">
        <v>50</v>
      </c>
      <c r="E267" s="28">
        <v>120</v>
      </c>
      <c r="F267" s="28">
        <v>1717</v>
      </c>
      <c r="G267" s="28">
        <v>550</v>
      </c>
      <c r="H267" s="28">
        <v>150</v>
      </c>
      <c r="I267" s="28">
        <v>2587</v>
      </c>
    </row>
    <row r="268" spans="1:9" x14ac:dyDescent="0.25">
      <c r="A268" t="s">
        <v>106</v>
      </c>
      <c r="B268" t="s">
        <v>181</v>
      </c>
      <c r="C268" t="s">
        <v>37</v>
      </c>
      <c r="D268" s="28">
        <v>50</v>
      </c>
      <c r="E268" s="28">
        <v>120</v>
      </c>
      <c r="F268" s="28">
        <v>1717</v>
      </c>
      <c r="G268" s="28">
        <v>550</v>
      </c>
      <c r="H268" s="28">
        <v>150</v>
      </c>
      <c r="I268" s="28">
        <v>2587</v>
      </c>
    </row>
    <row r="269" spans="1:9" x14ac:dyDescent="0.25">
      <c r="A269" t="s">
        <v>107</v>
      </c>
      <c r="B269" t="s">
        <v>182</v>
      </c>
      <c r="C269" t="s">
        <v>37</v>
      </c>
      <c r="D269" s="28">
        <v>50</v>
      </c>
      <c r="E269" s="28">
        <v>120</v>
      </c>
      <c r="F269" s="28">
        <v>1717</v>
      </c>
      <c r="G269" s="28">
        <v>550</v>
      </c>
      <c r="H269" s="28">
        <v>150</v>
      </c>
      <c r="I269" s="28">
        <v>2587</v>
      </c>
    </row>
    <row r="270" spans="1:9" x14ac:dyDescent="0.25">
      <c r="A270" t="s">
        <v>108</v>
      </c>
      <c r="B270" t="s">
        <v>183</v>
      </c>
      <c r="C270" t="s">
        <v>37</v>
      </c>
      <c r="D270" s="28">
        <v>100</v>
      </c>
      <c r="E270" s="28">
        <v>240</v>
      </c>
      <c r="F270" s="28">
        <v>3434</v>
      </c>
      <c r="G270" s="28">
        <v>550</v>
      </c>
      <c r="H270" s="28">
        <v>300</v>
      </c>
      <c r="I270" s="28">
        <v>4624</v>
      </c>
    </row>
    <row r="271" spans="1:9" x14ac:dyDescent="0.25">
      <c r="A271" t="s">
        <v>109</v>
      </c>
      <c r="B271" t="s">
        <v>184</v>
      </c>
      <c r="C271" t="s">
        <v>37</v>
      </c>
      <c r="D271" s="28">
        <v>100</v>
      </c>
      <c r="E271" s="28">
        <v>240</v>
      </c>
      <c r="F271" s="28">
        <v>3434</v>
      </c>
      <c r="G271" s="28">
        <v>550</v>
      </c>
      <c r="H271" s="28">
        <v>300</v>
      </c>
      <c r="I271" s="28">
        <v>4624</v>
      </c>
    </row>
    <row r="272" spans="1:9" x14ac:dyDescent="0.25">
      <c r="A272" t="s">
        <v>110</v>
      </c>
      <c r="B272" t="s">
        <v>185</v>
      </c>
      <c r="C272" t="s">
        <v>37</v>
      </c>
      <c r="D272" s="28">
        <v>150</v>
      </c>
      <c r="E272" s="28">
        <v>360</v>
      </c>
      <c r="F272" s="28">
        <v>5151</v>
      </c>
      <c r="G272" s="28">
        <v>550</v>
      </c>
      <c r="H272" s="28">
        <v>450</v>
      </c>
      <c r="I272" s="28">
        <v>6661</v>
      </c>
    </row>
    <row r="273" spans="1:9" x14ac:dyDescent="0.25">
      <c r="A273" t="s">
        <v>111</v>
      </c>
      <c r="B273" t="s">
        <v>186</v>
      </c>
      <c r="C273" t="s">
        <v>37</v>
      </c>
      <c r="D273" s="28">
        <v>750</v>
      </c>
      <c r="E273" s="28">
        <v>1800</v>
      </c>
      <c r="F273" s="28">
        <v>25755</v>
      </c>
      <c r="G273" s="28">
        <v>550</v>
      </c>
      <c r="H273" s="28">
        <v>2250</v>
      </c>
      <c r="I273" s="28">
        <v>31105</v>
      </c>
    </row>
    <row r="274" spans="1:9" x14ac:dyDescent="0.25">
      <c r="A274" t="s">
        <v>112</v>
      </c>
      <c r="B274" t="s">
        <v>187</v>
      </c>
      <c r="C274" t="s">
        <v>37</v>
      </c>
      <c r="D274" s="28">
        <v>200</v>
      </c>
      <c r="E274" s="28">
        <v>480</v>
      </c>
      <c r="F274" s="28">
        <v>6868</v>
      </c>
      <c r="G274" s="28">
        <v>550</v>
      </c>
      <c r="H274" s="28">
        <v>600</v>
      </c>
      <c r="I274" s="28">
        <v>8698</v>
      </c>
    </row>
    <row r="275" spans="1:9" x14ac:dyDescent="0.25">
      <c r="A275" t="s">
        <v>113</v>
      </c>
      <c r="B275" t="s">
        <v>188</v>
      </c>
      <c r="C275" t="s">
        <v>37</v>
      </c>
      <c r="D275" s="28">
        <v>450</v>
      </c>
      <c r="E275" s="28">
        <v>1080</v>
      </c>
      <c r="F275" s="28">
        <v>15453</v>
      </c>
      <c r="G275" s="28">
        <v>550</v>
      </c>
      <c r="H275" s="28">
        <v>1350</v>
      </c>
      <c r="I275" s="28">
        <v>18883</v>
      </c>
    </row>
    <row r="276" spans="1:9" x14ac:dyDescent="0.25">
      <c r="A276" t="s">
        <v>114</v>
      </c>
      <c r="B276" t="s">
        <v>189</v>
      </c>
      <c r="C276" t="s">
        <v>37</v>
      </c>
      <c r="D276" s="28">
        <v>50</v>
      </c>
      <c r="E276" s="28">
        <v>120</v>
      </c>
      <c r="F276" s="28">
        <v>1717</v>
      </c>
      <c r="G276" s="28">
        <v>550</v>
      </c>
      <c r="H276" s="28">
        <v>150</v>
      </c>
      <c r="I276" s="28">
        <v>2588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2025-02-11T14:48:49Z</dcterms:modified>
</cp:coreProperties>
</file>