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COSCO SHIPPING WISDOM - V.13\"/>
    </mc:Choice>
  </mc:AlternateContent>
  <xr:revisionPtr revIDLastSave="0" documentId="13_ncr:1_{6C7E2D3A-6A4E-4542-8865-A69F45489D45}" xr6:coauthVersionLast="47" xr6:coauthVersionMax="47" xr10:uidLastSave="{00000000-0000-0000-0000-000000000000}"/>
  <workbookProtection workbookAlgorithmName="SHA-512" workbookHashValue="h+VVXzegd3x6SeCj2hLfMCmpNvrpF4SOSbKkM4LNRvAR+fDgwtzgVqKeqlQ6nc0b/Nc8bpjawq37fOAyRn6DlQ==" workbookSaltValue="Zlc0CuA6n+sJEPtfzIprW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J13" i="1"/>
  <c r="I13" i="1"/>
  <c r="H13" i="1"/>
  <c r="G13" i="1"/>
  <c r="F13" i="1"/>
  <c r="E13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<sst xmlns="http://schemas.openxmlformats.org/spreadsheetml/2006/main" count="171" uniqueCount="100">
  <si>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</si>
  <si>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</si>
  <si>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</si>
  <si>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</si>
  <si>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</si>
  <si>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</si>
  <si>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</si>
  <si>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</si>
  <si>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</si>
  <si>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</si>
  <si>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</si>
  <si>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</si>
  <si>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</si>
  <si>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</si>
  <si>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</si>
  <si>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</si>
  <si>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</si>
  <si>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</si>
  <si>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</si>
  <si>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</si>
  <si>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</si>
  <si>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</si>
  <si>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</si>
  <si>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</si>
  <si>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</si>
  <si>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</si>
  <si>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</si>
  <si>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</si>
  <si>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</si>
  <si>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</si>
  <si>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</si>
  <si>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</si>
  <si>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</si>
  <si>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</si>
  <si>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</si>
  <si>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</si>
  <si>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</si>
  <si>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QINGDAO</t>
  </si>
  <si>
    <t>TAICANG</t>
  </si>
  <si>
    <t>CSSC4514013090</t>
  </si>
  <si>
    <t>122405384033677 </t>
  </si>
  <si>
    <t>CSSC45140130A0</t>
  </si>
  <si>
    <t>122405384032948 </t>
  </si>
  <si>
    <t>CSSC45140130B0</t>
  </si>
  <si>
    <t>122405384033081 </t>
  </si>
  <si>
    <t>CSSC45140130H0</t>
  </si>
  <si>
    <t>122405384033162 </t>
  </si>
  <si>
    <t>CSSC45140130J0</t>
  </si>
  <si>
    <t>122405384033243 </t>
  </si>
  <si>
    <t>CSSC45140131D0</t>
  </si>
  <si>
    <t>122405384033324 </t>
  </si>
  <si>
    <t>CSSC4514013210</t>
  </si>
  <si>
    <t>122405384033758 </t>
  </si>
  <si>
    <t>CSSC4514013220</t>
  </si>
  <si>
    <t>122405384033839 </t>
  </si>
  <si>
    <t>CSSC45140132A0</t>
  </si>
  <si>
    <t>122405384033405 </t>
  </si>
  <si>
    <t>CSSC45140132Y0</t>
  </si>
  <si>
    <t>122405384033596 </t>
  </si>
  <si>
    <t>CSSC4514013350</t>
  </si>
  <si>
    <t>122405384033910 </t>
  </si>
  <si>
    <t>CSSC45140131A0</t>
  </si>
  <si>
    <t>122405383952164 </t>
  </si>
  <si>
    <t>CSSC45140131B0</t>
  </si>
  <si>
    <t>122405383952245 </t>
  </si>
  <si>
    <t>CSSC45140131B1</t>
  </si>
  <si>
    <t>122405383952326 </t>
  </si>
  <si>
    <t>CSSC4514013020</t>
  </si>
  <si>
    <t>122405383952830 </t>
  </si>
  <si>
    <t>CSSC4514013340</t>
  </si>
  <si>
    <t>122405383952911 </t>
  </si>
  <si>
    <t>CSSC4514013341</t>
  </si>
  <si>
    <t>122405383953055 </t>
  </si>
  <si>
    <t>CSSC4514013342</t>
  </si>
  <si>
    <t>122405383953136 </t>
  </si>
  <si>
    <t>CSSC4514013343</t>
  </si>
  <si>
    <t>122405383953217 </t>
  </si>
  <si>
    <t>CSSC4514013344</t>
  </si>
  <si>
    <t>122405383953306 </t>
  </si>
  <si>
    <t>CSSC4514013345</t>
  </si>
  <si>
    <t>122405383953489 </t>
  </si>
  <si>
    <t>CSSC4514013360</t>
  </si>
  <si>
    <t>122405383953560 </t>
  </si>
  <si>
    <t>CSSC4514013370</t>
  </si>
  <si>
    <t>122405383953640 </t>
  </si>
  <si>
    <t>CSSC4514013000</t>
  </si>
  <si>
    <t>122405383953721 </t>
  </si>
  <si>
    <t>-</t>
  </si>
  <si>
    <t>CSSC4514013001</t>
  </si>
  <si>
    <t>122405383953802 </t>
  </si>
  <si>
    <t>CSSC4514013002</t>
  </si>
  <si>
    <t>122405383953993 </t>
  </si>
  <si>
    <t>CSSC4514013003</t>
  </si>
  <si>
    <t>122405383954027 </t>
  </si>
  <si>
    <t>CSSC4514013004</t>
  </si>
  <si>
    <t>122405383954108 </t>
  </si>
  <si>
    <t>CSSC4514013100</t>
  </si>
  <si>
    <t>122405383954299 </t>
  </si>
  <si>
    <t>Taxas Locais</t>
  </si>
  <si>
    <t>C.S. WISDOM V.13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</si>
</sst>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8" formatCode="&quot;R$&quot;\ #,##0.00;[Red]\-&quot;R$&quot;\ #,##0.0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8" fontId="7" fillId="3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G32" sqref="G32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99</v>
      </c>
      <c r="D9" s="14"/>
      <c r="E9" s="14"/>
      <c r="F9" s="14"/>
      <c r="G9" s="14"/>
      <c r="H9" s="14"/>
    </row>
    <row r="10" spans="2:36" x14ac:dyDescent="0.25">
      <c r="B10" s="18" t="s">
        <v>36</v>
      </c>
      <c r="C10" s="3">
        <v>45643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14</v>
      </c>
      <c r="D12" s="5" t="s">
        <v>2</v>
      </c>
      <c r="E12" s="5" t="s">
        <v>15</v>
      </c>
      <c r="F12" s="5" t="s">
        <v>20</v>
      </c>
      <c r="G12" s="5" t="s">
        <v>17</v>
      </c>
      <c r="H12" s="5" t="s">
        <v>21</v>
      </c>
      <c r="I12" s="5" t="s">
        <v>22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40"/>
      <c r="C13" s="10" t="str">
        <f>IFERROR(VLOOKUP(B13,Planilha4!$A$200:$I$230,2,0)," ")</f>
        <v xml:space="preserve"> </v>
      </c>
      <c r="D13" s="10" t="str">
        <f>IFERROR(VLOOKUP(B13,Planilha4!$A$200:$I$230,3,0)," ")</f>
        <v xml:space="preserve"> </v>
      </c>
      <c r="E13" s="11" t="str">
        <f>IFERROR(VLOOKUP(B13,Planilha4!$A$200:$I$230,4,0)," ")</f>
        <v xml:space="preserve"> </v>
      </c>
      <c r="F13" s="11" t="str">
        <f>IFERROR(VLOOKUP(B13,Planilha4!$A$200:$I$230,5,0)," ")</f>
        <v xml:space="preserve"> </v>
      </c>
      <c r="G13" s="11" t="str">
        <f>IFERROR(VLOOKUP(B13,Planilha4!$A$200:$J$230,6,0)," ")</f>
        <v xml:space="preserve"> </v>
      </c>
      <c r="H13" s="11" t="str">
        <f>IFERROR(VLOOKUP(B13,Planilha4!$A$200:$J$230,7,0)," ")</f>
        <v xml:space="preserve"> </v>
      </c>
      <c r="I13" s="11" t="str">
        <f>IFERROR(VLOOKUP(B13,Planilha4!$A$200:$J$230,8,0)," ")</f>
        <v xml:space="preserve"> </v>
      </c>
      <c r="J13" s="11" t="str">
        <f>IFERROR(VLOOKUP(B13,Planilha4!$A$200:$J$230,9,0),"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40"/>
      <c r="C14" s="10" t="str">
        <f>IFERROR(VLOOKUP(B14,Planilha4!$A$200:$I$230,2,0)," ")</f>
        <v xml:space="preserve"> </v>
      </c>
      <c r="D14" s="10" t="str">
        <f>IFERROR(VLOOKUP(B14,Planilha4!$A$200:$I$230,3,0)," ")</f>
        <v xml:space="preserve"> </v>
      </c>
      <c r="E14" s="11" t="str">
        <f>IFERROR(VLOOKUP(B14,Planilha4!$A$200:$I$230,4,0)," ")</f>
        <v xml:space="preserve"> </v>
      </c>
      <c r="F14" s="11" t="str">
        <f>IFERROR(VLOOKUP(B14,Planilha4!$A$200:$I$230,5,0)," ")</f>
        <v xml:space="preserve"> </v>
      </c>
      <c r="G14" s="11" t="str">
        <f>IFERROR(VLOOKUP(B14,Planilha4!$A$200:$J$230,6,0)," ")</f>
        <v xml:space="preserve"> </v>
      </c>
      <c r="H14" s="11" t="str">
        <f>IFERROR(VLOOKUP(B14,Planilha4!$A$200:$J$230,7,0)," ")</f>
        <v xml:space="preserve"> </v>
      </c>
      <c r="I14" s="11" t="str">
        <f>IFERROR(VLOOKUP(B14,Planilha4!$A$200:$J$230,8,0)," ")</f>
        <v xml:space="preserve"> </v>
      </c>
      <c r="J14" s="11" t="str">
        <f>IFERROR(VLOOKUP(B14,Planilha4!$A$200:$J$230,9,0),"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40"/>
      <c r="C15" s="10" t="str">
        <f>IFERROR(VLOOKUP(B15,Planilha4!$A$200:$I$230,2,0)," ")</f>
        <v xml:space="preserve"> </v>
      </c>
      <c r="D15" s="10" t="str">
        <f>IFERROR(VLOOKUP(B15,Planilha4!$A$200:$I$230,3,0)," ")</f>
        <v xml:space="preserve"> </v>
      </c>
      <c r="E15" s="11" t="str">
        <f>IFERROR(VLOOKUP(B15,Planilha4!$A$200:$I$230,4,0)," ")</f>
        <v xml:space="preserve"> </v>
      </c>
      <c r="F15" s="11" t="str">
        <f>IFERROR(VLOOKUP(B15,Planilha4!$A$200:$I$230,5,0)," ")</f>
        <v xml:space="preserve"> </v>
      </c>
      <c r="G15" s="11" t="str">
        <f>IFERROR(VLOOKUP(B15,Planilha4!$A$200:$J$230,6,0)," ")</f>
        <v xml:space="preserve"> </v>
      </c>
      <c r="H15" s="11" t="str">
        <f>IFERROR(VLOOKUP(B15,Planilha4!$A$200:$J$230,7,0)," ")</f>
        <v xml:space="preserve"> </v>
      </c>
      <c r="I15" s="11" t="str">
        <f>IFERROR(VLOOKUP(B15,Planilha4!$A$200:$J$230,8,0)," ")</f>
        <v xml:space="preserve"> </v>
      </c>
      <c r="J15" s="11" t="str">
        <f>IFERROR(VLOOKUP(B15,Planilha4!$A$200:$J$230,9,0),"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40"/>
      <c r="C16" s="10" t="str">
        <f>IFERROR(VLOOKUP(B16,Planilha4!$A$200:$I$230,2,0)," ")</f>
        <v xml:space="preserve"> </v>
      </c>
      <c r="D16" s="10" t="str">
        <f>IFERROR(VLOOKUP(B16,Planilha4!$A$200:$I$230,3,0)," ")</f>
        <v xml:space="preserve"> </v>
      </c>
      <c r="E16" s="11" t="str">
        <f>IFERROR(VLOOKUP(B16,Planilha4!$A$200:$I$230,4,0)," ")</f>
        <v xml:space="preserve"> </v>
      </c>
      <c r="F16" s="11" t="str">
        <f>IFERROR(VLOOKUP(B16,Planilha4!$A$200:$I$230,5,0)," ")</f>
        <v xml:space="preserve"> </v>
      </c>
      <c r="G16" s="11" t="str">
        <f>IFERROR(VLOOKUP(B16,Planilha4!$A$200:$J$230,6,0)," ")</f>
        <v xml:space="preserve"> </v>
      </c>
      <c r="H16" s="11" t="str">
        <f>IFERROR(VLOOKUP(B16,Planilha4!$A$200:$J$230,7,0)," ")</f>
        <v xml:space="preserve"> </v>
      </c>
      <c r="I16" s="11" t="str">
        <f>IFERROR(VLOOKUP(B16,Planilha4!$A$200:$J$230,8,0)," ")</f>
        <v xml:space="preserve"> </v>
      </c>
      <c r="J16" s="11" t="str">
        <f>IFERROR(VLOOKUP(B16,Planilha4!$A$200:$J$230,9,0),"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40"/>
      <c r="C17" s="10" t="str">
        <f>IFERROR(VLOOKUP(B17,Planilha4!$A$200:$I$230,2,0)," ")</f>
        <v xml:space="preserve"> </v>
      </c>
      <c r="D17" s="10" t="str">
        <f>IFERROR(VLOOKUP(B17,Planilha4!$A$200:$I$230,3,0)," ")</f>
        <v xml:space="preserve"> </v>
      </c>
      <c r="E17" s="11" t="str">
        <f>IFERROR(VLOOKUP(B17,Planilha4!$A$200:$I$230,4,0)," ")</f>
        <v xml:space="preserve"> </v>
      </c>
      <c r="F17" s="11" t="str">
        <f>IFERROR(VLOOKUP(B17,Planilha4!$A$200:$I$230,5,0)," ")</f>
        <v xml:space="preserve"> </v>
      </c>
      <c r="G17" s="11" t="str">
        <f>IFERROR(VLOOKUP(B17,Planilha4!$A$200:$J$230,6,0)," ")</f>
        <v xml:space="preserve"> </v>
      </c>
      <c r="H17" s="11" t="str">
        <f>IFERROR(VLOOKUP(B17,Planilha4!$A$200:$J$230,7,0)," ")</f>
        <v xml:space="preserve"> </v>
      </c>
      <c r="I17" s="11" t="str">
        <f>IFERROR(VLOOKUP(B17,Planilha4!$A$200:$J$230,8,0)," ")</f>
        <v xml:space="preserve"> </v>
      </c>
      <c r="J17" s="11" t="str">
        <f>IFERROR(VLOOKUP(B17,Planilha4!$A$200:$J$230,9,0),"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40"/>
      <c r="C18" s="10" t="str">
        <f>IFERROR(VLOOKUP(B18,Planilha4!$A$200:$I$230,2,0)," ")</f>
        <v xml:space="preserve"> </v>
      </c>
      <c r="D18" s="10" t="str">
        <f>IFERROR(VLOOKUP(B18,Planilha4!$A$200:$I$230,3,0)," ")</f>
        <v xml:space="preserve"> </v>
      </c>
      <c r="E18" s="11" t="str">
        <f>IFERROR(VLOOKUP(B18,Planilha4!$A$200:$I$230,4,0)," ")</f>
        <v xml:space="preserve"> </v>
      </c>
      <c r="F18" s="11" t="str">
        <f>IFERROR(VLOOKUP(B18,Planilha4!$A$200:$I$230,5,0)," ")</f>
        <v xml:space="preserve"> </v>
      </c>
      <c r="G18" s="11" t="str">
        <f>IFERROR(VLOOKUP(B18,Planilha4!$A$200:$J$230,6,0)," ")</f>
        <v xml:space="preserve"> </v>
      </c>
      <c r="H18" s="11" t="str">
        <f>IFERROR(VLOOKUP(B18,Planilha4!$A$200:$J$230,7,0)," ")</f>
        <v xml:space="preserve"> </v>
      </c>
      <c r="I18" s="11" t="str">
        <f>IFERROR(VLOOKUP(B18,Planilha4!$A$200:$J$230,8,0)," ")</f>
        <v xml:space="preserve"> </v>
      </c>
      <c r="J18" s="11" t="str">
        <f>IFERROR(VLOOKUP(B18,Planilha4!$A$200:$J$230,9,0),"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40"/>
      <c r="C19" s="10" t="str">
        <f>IFERROR(VLOOKUP(B19,Planilha4!$A$200:$I$230,2,0)," ")</f>
        <v xml:space="preserve"> </v>
      </c>
      <c r="D19" s="10" t="str">
        <f>IFERROR(VLOOKUP(B19,Planilha4!$A$200:$I$230,3,0)," ")</f>
        <v xml:space="preserve"> </v>
      </c>
      <c r="E19" s="11" t="str">
        <f>IFERROR(VLOOKUP(B19,Planilha4!$A$200:$I$230,4,0)," ")</f>
        <v xml:space="preserve"> </v>
      </c>
      <c r="F19" s="11" t="str">
        <f>IFERROR(VLOOKUP(B19,Planilha4!$A$200:$I$230,5,0)," ")</f>
        <v xml:space="preserve"> </v>
      </c>
      <c r="G19" s="11" t="str">
        <f>IFERROR(VLOOKUP(B19,Planilha4!$A$200:$J$230,6,0)," ")</f>
        <v xml:space="preserve"> </v>
      </c>
      <c r="H19" s="11" t="str">
        <f>IFERROR(VLOOKUP(B19,Planilha4!$A$200:$J$230,7,0)," ")</f>
        <v xml:space="preserve"> </v>
      </c>
      <c r="I19" s="11" t="str">
        <f>IFERROR(VLOOKUP(B19,Planilha4!$A$200:$J$230,8,0)," ")</f>
        <v xml:space="preserve"> </v>
      </c>
      <c r="J19" s="11" t="str">
        <f>IFERROR(VLOOKUP(B19,Planilha4!$A$200:$J$230,9,0),"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40"/>
      <c r="C20" s="10" t="str">
        <f>IFERROR(VLOOKUP(B20,Planilha4!$A$200:$I$230,2,0)," ")</f>
        <v xml:space="preserve"> </v>
      </c>
      <c r="D20" s="10" t="str">
        <f>IFERROR(VLOOKUP(B20,Planilha4!$A$200:$I$230,3,0)," ")</f>
        <v xml:space="preserve"> </v>
      </c>
      <c r="E20" s="11" t="str">
        <f>IFERROR(VLOOKUP(B20,Planilha4!$A$200:$I$230,4,0)," ")</f>
        <v xml:space="preserve"> </v>
      </c>
      <c r="F20" s="11" t="str">
        <f>IFERROR(VLOOKUP(B20,Planilha4!$A$200:$I$230,5,0)," ")</f>
        <v xml:space="preserve"> </v>
      </c>
      <c r="G20" s="11" t="str">
        <f>IFERROR(VLOOKUP(B20,Planilha4!$A$200:$J$230,6,0)," ")</f>
        <v xml:space="preserve"> </v>
      </c>
      <c r="H20" s="11" t="str">
        <f>IFERROR(VLOOKUP(B20,Planilha4!$A$200:$J$230,7,0)," ")</f>
        <v xml:space="preserve"> </v>
      </c>
      <c r="I20" s="11" t="str">
        <f>IFERROR(VLOOKUP(B20,Planilha4!$A$200:$J$230,8,0)," ")</f>
        <v xml:space="preserve"> </v>
      </c>
      <c r="J20" s="11" t="str">
        <f>IFERROR(VLOOKUP(B20,Planilha4!$A$200:$J$230,9,0)," ")</f>
        <v xml:space="preserve"> </v>
      </c>
      <c r="AJ20" t="str">
        <f t="shared" si="0"/>
        <v/>
      </c>
    </row>
    <row r="21" spans="2:36" ht="15.75" customHeight="1" thickBot="1" x14ac:dyDescent="0.3">
      <c r="B21" s="40"/>
      <c r="C21" s="10" t="str">
        <f>IFERROR(VLOOKUP(B21,Planilha4!$A$200:$I$230,2,0)," ")</f>
        <v xml:space="preserve"> </v>
      </c>
      <c r="D21" s="10" t="str">
        <f>IFERROR(VLOOKUP(B21,Planilha4!$A$200:$I$230,3,0)," ")</f>
        <v xml:space="preserve"> </v>
      </c>
      <c r="E21" s="11" t="str">
        <f>IFERROR(VLOOKUP(B21,Planilha4!$A$200:$I$230,4,0)," ")</f>
        <v xml:space="preserve"> </v>
      </c>
      <c r="F21" s="11" t="str">
        <f>IFERROR(VLOOKUP(B21,Planilha4!$A$200:$I$230,5,0)," ")</f>
        <v xml:space="preserve"> </v>
      </c>
      <c r="G21" s="11" t="str">
        <f>IFERROR(VLOOKUP(B21,Planilha4!$A$200:$J$230,6,0)," ")</f>
        <v xml:space="preserve"> </v>
      </c>
      <c r="H21" s="11" t="str">
        <f>IFERROR(VLOOKUP(B21,Planilha4!$A$200:$J$230,7,0)," ")</f>
        <v xml:space="preserve"> </v>
      </c>
      <c r="I21" s="11" t="str">
        <f>IFERROR(VLOOKUP(B21,Planilha4!$A$200:$J$230,8,0)," ")</f>
        <v xml:space="preserve"> </v>
      </c>
      <c r="J21" s="11" t="str">
        <f>IFERROR(VLOOKUP(B21,Planilha4!$A$200:$J$230,9,0)," ")</f>
        <v xml:space="preserve"> </v>
      </c>
      <c r="L21" s="34" t="s">
        <v>35</v>
      </c>
      <c r="M21" s="35"/>
      <c r="N21" s="36"/>
      <c r="AJ21" t="str">
        <f t="shared" si="0"/>
        <v/>
      </c>
    </row>
    <row r="22" spans="2:36" ht="15.75" customHeight="1" thickBot="1" x14ac:dyDescent="0.3">
      <c r="B22" s="40"/>
      <c r="C22" s="10" t="str">
        <f>IFERROR(VLOOKUP(B22,Planilha4!$A$200:$I$230,2,0)," ")</f>
        <v xml:space="preserve"> </v>
      </c>
      <c r="D22" s="10" t="str">
        <f>IFERROR(VLOOKUP(B22,Planilha4!$A$200:$I$230,3,0)," ")</f>
        <v xml:space="preserve"> </v>
      </c>
      <c r="E22" s="11" t="str">
        <f>IFERROR(VLOOKUP(B22,Planilha4!$A$200:$I$230,4,0)," ")</f>
        <v xml:space="preserve"> </v>
      </c>
      <c r="F22" s="11" t="str">
        <f>IFERROR(VLOOKUP(B22,Planilha4!$A$200:$I$230,5,0)," ")</f>
        <v xml:space="preserve"> </v>
      </c>
      <c r="G22" s="11" t="str">
        <f>IFERROR(VLOOKUP(B22,Planilha4!$A$200:$J$230,6,0)," ")</f>
        <v xml:space="preserve"> </v>
      </c>
      <c r="H22" s="11" t="str">
        <f>IFERROR(VLOOKUP(B22,Planilha4!$A$200:$J$230,7,0)," ")</f>
        <v xml:space="preserve"> </v>
      </c>
      <c r="I22" s="11" t="str">
        <f>IFERROR(VLOOKUP(B22,Planilha4!$A$200:$J$230,8,0)," ")</f>
        <v xml:space="preserve"> </v>
      </c>
      <c r="J22" s="11" t="str">
        <f>IFERROR(VLOOKUP(B22,Planilha4!$A$200:$J$230,9,0)," ")</f>
        <v xml:space="preserve"> </v>
      </c>
      <c r="L22" s="32" t="s">
        <v>27</v>
      </c>
      <c r="M22" s="33" t="s">
        <v>28</v>
      </c>
      <c r="N22" s="33" t="s">
        <v>29</v>
      </c>
      <c r="AJ22" t="str">
        <f t="shared" si="0"/>
        <v/>
      </c>
    </row>
    <row r="23" spans="2:36" ht="15.75" customHeight="1" thickBot="1" x14ac:dyDescent="0.3">
      <c r="B23" s="40"/>
      <c r="C23" s="10" t="str">
        <f>IFERROR(VLOOKUP(B23,Planilha4!$A$200:$I$230,2,0)," ")</f>
        <v xml:space="preserve"> </v>
      </c>
      <c r="D23" s="10" t="str">
        <f>IFERROR(VLOOKUP(B23,Planilha4!$A$200:$I$230,3,0)," ")</f>
        <v xml:space="preserve"> </v>
      </c>
      <c r="E23" s="11" t="str">
        <f>IFERROR(VLOOKUP(B23,Planilha4!$A$200:$I$230,4,0)," ")</f>
        <v xml:space="preserve"> </v>
      </c>
      <c r="F23" s="11" t="str">
        <f>IFERROR(VLOOKUP(B23,Planilha4!$A$200:$I$230,5,0)," ")</f>
        <v xml:space="preserve"> </v>
      </c>
      <c r="G23" s="11" t="str">
        <f>IFERROR(VLOOKUP(B23,Planilha4!$A$200:$J$230,6,0)," ")</f>
        <v xml:space="preserve"> </v>
      </c>
      <c r="H23" s="11" t="str">
        <f>IFERROR(VLOOKUP(B23,Planilha4!$A$200:$J$230,7,0)," ")</f>
        <v xml:space="preserve"> </v>
      </c>
      <c r="I23" s="11" t="str">
        <f>IFERROR(VLOOKUP(B23,Planilha4!$A$200:$J$230,8,0)," ")</f>
        <v xml:space="preserve"> </v>
      </c>
      <c r="J23" s="11" t="str">
        <f>IFERROR(VLOOKUP(B23,Planilha4!$A$200:$J$230,9,0)," ")</f>
        <v xml:space="preserve"> </v>
      </c>
      <c r="L23" s="28" t="s">
        <v>23</v>
      </c>
      <c r="M23" s="29">
        <v>1200</v>
      </c>
      <c r="N23" s="28" t="s">
        <v>24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IFERROR(VLOOKUP(B24,Planilha4!$A$200:$I$230,2,0)," ")</f>
        <v xml:space="preserve"> </v>
      </c>
      <c r="D24" s="10" t="str">
        <f>IFERROR(VLOOKUP(B24,Planilha4!$A$200:$I$230,3,0)," ")</f>
        <v xml:space="preserve"> </v>
      </c>
      <c r="E24" s="11" t="str">
        <f>IFERROR(VLOOKUP(B24,Planilha4!$A$200:$I$230,4,0)," ")</f>
        <v xml:space="preserve"> </v>
      </c>
      <c r="F24" s="11" t="str">
        <f>IFERROR(VLOOKUP(B24,Planilha4!$A$200:$I$230,5,0)," ")</f>
        <v xml:space="preserve"> </v>
      </c>
      <c r="G24" s="11" t="str">
        <f>IFERROR(VLOOKUP(B24,Planilha4!$A$200:$J$230,6,0)," ")</f>
        <v xml:space="preserve"> </v>
      </c>
      <c r="H24" s="11" t="str">
        <f>IFERROR(VLOOKUP(B24,Planilha4!$A$200:$J$230,7,0)," ")</f>
        <v xml:space="preserve"> </v>
      </c>
      <c r="I24" s="11" t="str">
        <f>IFERROR(VLOOKUP(B24,Planilha4!$A$200:$J$230,8,0)," ")</f>
        <v xml:space="preserve"> </v>
      </c>
      <c r="J24" s="11" t="str">
        <f>IFERROR(VLOOKUP(B24,Planilha4!$A$200:$J$230,9,0)," ")</f>
        <v xml:space="preserve"> </v>
      </c>
      <c r="L24" s="28" t="s">
        <v>15</v>
      </c>
      <c r="M24" s="29">
        <v>90</v>
      </c>
      <c r="N24" s="28" t="s">
        <v>24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IFERROR(VLOOKUP(B25,Planilha4!$A$200:$I$230,2,0)," ")</f>
        <v xml:space="preserve"> </v>
      </c>
      <c r="D25" s="10" t="str">
        <f>IFERROR(VLOOKUP(B25,Planilha4!$A$200:$I$230,3,0)," ")</f>
        <v xml:space="preserve"> </v>
      </c>
      <c r="E25" s="11" t="str">
        <f>IFERROR(VLOOKUP(B25,Planilha4!$A$200:$I$230,4,0)," ")</f>
        <v xml:space="preserve"> </v>
      </c>
      <c r="F25" s="11" t="str">
        <f>IFERROR(VLOOKUP(B25,Planilha4!$A$200:$I$230,5,0)," ")</f>
        <v xml:space="preserve"> </v>
      </c>
      <c r="G25" s="11" t="str">
        <f>IFERROR(VLOOKUP(B25,Planilha4!$A$200:$J$230,6,0)," ")</f>
        <v xml:space="preserve"> </v>
      </c>
      <c r="H25" s="11" t="str">
        <f>IFERROR(VLOOKUP(B25,Planilha4!$A$200:$J$230,7,0)," ")</f>
        <v xml:space="preserve"> </v>
      </c>
      <c r="I25" s="11" t="str">
        <f>IFERROR(VLOOKUP(B25,Planilha4!$A$200:$J$230,8,0)," ")</f>
        <v xml:space="preserve"> </v>
      </c>
      <c r="J25" s="11" t="str">
        <f>IFERROR(VLOOKUP(B25,Planilha4!$A$200:$J$230,9,0)," ")</f>
        <v xml:space="preserve"> </v>
      </c>
      <c r="L25" s="28" t="s">
        <v>25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IFERROR(VLOOKUP(B26,Planilha4!$A$200:$I$230,2,0)," ")</f>
        <v xml:space="preserve"> </v>
      </c>
      <c r="D26" s="10" t="str">
        <f>IFERROR(VLOOKUP(B26,Planilha4!$A$200:$I$230,3,0)," ")</f>
        <v xml:space="preserve"> </v>
      </c>
      <c r="E26" s="11" t="str">
        <f>IFERROR(VLOOKUP(B26,Planilha4!$A$200:$I$230,4,0)," ")</f>
        <v xml:space="preserve"> </v>
      </c>
      <c r="F26" s="11" t="str">
        <f>IFERROR(VLOOKUP(B26,Planilha4!$A$200:$I$230,5,0)," ")</f>
        <v xml:space="preserve"> </v>
      </c>
      <c r="G26" s="11" t="str">
        <f>IFERROR(VLOOKUP(B26,Planilha4!$A$200:$J$230,6,0)," ")</f>
        <v xml:space="preserve"> </v>
      </c>
      <c r="H26" s="11" t="str">
        <f>IFERROR(VLOOKUP(B26,Planilha4!$A$200:$J$230,7,0)," ")</f>
        <v xml:space="preserve"> </v>
      </c>
      <c r="I26" s="11" t="str">
        <f>IFERROR(VLOOKUP(B26,Planilha4!$A$200:$J$230,8,0)," ")</f>
        <v xml:space="preserve"> </v>
      </c>
      <c r="J26" s="11" t="str">
        <f>IFERROR(VLOOKUP(B26,Planilha4!$A$200:$J$230,9,0)," ")</f>
        <v xml:space="preserve"> </v>
      </c>
      <c r="L26" s="28" t="s">
        <v>26</v>
      </c>
      <c r="M26" s="29">
        <v>100</v>
      </c>
      <c r="N26" s="28" t="s">
        <v>24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IFERROR(VLOOKUP(B27,Planilha4!$A$200:$I$230,2,0)," ")</f>
        <v xml:space="preserve"> </v>
      </c>
      <c r="D27" s="10" t="str">
        <f>IFERROR(VLOOKUP(B27,Planilha4!$A$200:$I$230,3,0)," ")</f>
        <v xml:space="preserve"> </v>
      </c>
      <c r="E27" s="11" t="str">
        <f>IFERROR(VLOOKUP(B27,Planilha4!$A$200:$I$230,4,0)," ")</f>
        <v xml:space="preserve"> </v>
      </c>
      <c r="F27" s="11" t="str">
        <f>IFERROR(VLOOKUP(B27,Planilha4!$A$200:$I$230,5,0)," ")</f>
        <v xml:space="preserve"> </v>
      </c>
      <c r="G27" s="11" t="str">
        <f>IFERROR(VLOOKUP(B27,Planilha4!$A$200:$J$230,6,0)," ")</f>
        <v xml:space="preserve"> </v>
      </c>
      <c r="H27" s="11" t="str">
        <f>IFERROR(VLOOKUP(B27,Planilha4!$A$200:$J$230,7,0)," ")</f>
        <v xml:space="preserve"> </v>
      </c>
      <c r="I27" s="11" t="str">
        <f>IFERROR(VLOOKUP(B27,Planilha4!$A$200:$J$230,8,0)," ")</f>
        <v xml:space="preserve"> </v>
      </c>
      <c r="J27" s="11" t="str">
        <f>IFERROR(VLOOKUP(B27,Planilha4!$A$200:$J$230,9,0)," ")</f>
        <v xml:space="preserve"> </v>
      </c>
      <c r="L27" s="28" t="s">
        <v>34</v>
      </c>
      <c r="M27" s="29">
        <v>120</v>
      </c>
      <c r="N27" s="28" t="s">
        <v>24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IFERROR(VLOOKUP(B28,Planilha4!$A$200:$I$230,2,0)," ")</f>
        <v xml:space="preserve"> </v>
      </c>
      <c r="D28" s="10" t="str">
        <f>IFERROR(VLOOKUP(B28,Planilha4!$A$200:$I$230,3,0)," ")</f>
        <v xml:space="preserve"> </v>
      </c>
      <c r="E28" s="11" t="str">
        <f>IFERROR(VLOOKUP(B28,Planilha4!$A$200:$I$230,4,0)," ")</f>
        <v xml:space="preserve"> </v>
      </c>
      <c r="F28" s="11" t="str">
        <f>IFERROR(VLOOKUP(B28,Planilha4!$A$200:$I$230,5,0)," ")</f>
        <v xml:space="preserve"> </v>
      </c>
      <c r="G28" s="11" t="str">
        <f>IFERROR(VLOOKUP(B28,Planilha4!$A$200:$J$230,6,0)," ")</f>
        <v xml:space="preserve"> </v>
      </c>
      <c r="H28" s="11" t="str">
        <f>IFERROR(VLOOKUP(B28,Planilha4!$A$200:$J$230,7,0)," ")</f>
        <v xml:space="preserve"> </v>
      </c>
      <c r="I28" s="11" t="str">
        <f>IFERROR(VLOOKUP(B28,Planilha4!$A$200:$J$230,8,0)," ")</f>
        <v xml:space="preserve"> </v>
      </c>
      <c r="J28" s="11" t="str">
        <f>IFERROR(VLOOKUP(B28,Planilha4!$A$200:$J$230,9,0),"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IFERROR(VLOOKUP(B29,Planilha4!$A$200:$I$230,2,0)," ")</f>
        <v xml:space="preserve"> </v>
      </c>
      <c r="D29" s="10" t="str">
        <f>IFERROR(VLOOKUP(B29,Planilha4!$A$200:$I$230,3,0)," ")</f>
        <v xml:space="preserve"> </v>
      </c>
      <c r="E29" s="11" t="str">
        <f>IFERROR(VLOOKUP(B29,Planilha4!$A$200:$I$230,4,0)," ")</f>
        <v xml:space="preserve"> </v>
      </c>
      <c r="F29" s="11" t="str">
        <f>IFERROR(VLOOKUP(B29,Planilha4!$A$200:$I$230,5,0)," ")</f>
        <v xml:space="preserve"> </v>
      </c>
      <c r="G29" s="11" t="str">
        <f>IFERROR(VLOOKUP(B29,Planilha4!$A$200:$J$230,6,0)," ")</f>
        <v xml:space="preserve"> </v>
      </c>
      <c r="H29" s="11" t="str">
        <f>IFERROR(VLOOKUP(B29,Planilha4!$A$200:$J$230,7,0)," ")</f>
        <v xml:space="preserve"> </v>
      </c>
      <c r="I29" s="11" t="str">
        <f>IFERROR(VLOOKUP(B29,Planilha4!$A$200:$J$230,8,0)," ")</f>
        <v xml:space="preserve"> </v>
      </c>
      <c r="J29" s="11" t="str">
        <f>IFERROR(VLOOKUP(B29,Planilha4!$A$200:$J$230,9,0)," ")</f>
        <v xml:space="preserve"> </v>
      </c>
      <c r="L29" s="34" t="s">
        <v>30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IFERROR(VLOOKUP(B30,Planilha4!$A$200:$I$230,2,0)," ")</f>
        <v xml:space="preserve"> </v>
      </c>
      <c r="D30" s="10" t="str">
        <f>IFERROR(VLOOKUP(B30,Planilha4!$A$200:$I$230,3,0)," ")</f>
        <v xml:space="preserve"> </v>
      </c>
      <c r="E30" s="11" t="str">
        <f>IFERROR(VLOOKUP(B30,Planilha4!$A$200:$I$230,4,0)," ")</f>
        <v xml:space="preserve"> </v>
      </c>
      <c r="F30" s="11" t="str">
        <f>IFERROR(VLOOKUP(B30,Planilha4!$A$200:$I$230,5,0)," ")</f>
        <v xml:space="preserve"> </v>
      </c>
      <c r="G30" s="11" t="str">
        <f>IFERROR(VLOOKUP(B30,Planilha4!$A$200:$J$230,6,0)," ")</f>
        <v xml:space="preserve"> </v>
      </c>
      <c r="H30" s="11" t="str">
        <f>IFERROR(VLOOKUP(B30,Planilha4!$A$200:$J$230,7,0)," ")</f>
        <v xml:space="preserve"> </v>
      </c>
      <c r="I30" s="11" t="str">
        <f>IFERROR(VLOOKUP(B30,Planilha4!$A$200:$J$230,8,0)," ")</f>
        <v xml:space="preserve"> </v>
      </c>
      <c r="J30" s="11" t="str">
        <f>IFERROR(VLOOKUP(B30,Planilha4!$A$200:$J$230,9,0)," ")</f>
        <v xml:space="preserve"> </v>
      </c>
      <c r="L30" s="16" t="s">
        <v>27</v>
      </c>
      <c r="M30" s="15" t="s">
        <v>28</v>
      </c>
      <c r="N30" s="15" t="s">
        <v>29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IFERROR(VLOOKUP(B31,Planilha4!$A$200:$I$230,2,0)," ")</f>
        <v xml:space="preserve"> </v>
      </c>
      <c r="D31" s="10" t="str">
        <f>IFERROR(VLOOKUP(B31,Planilha4!$A$200:$I$230,3,0)," ")</f>
        <v xml:space="preserve"> </v>
      </c>
      <c r="E31" s="11" t="str">
        <f>IFERROR(VLOOKUP(B31,Planilha4!$A$200:$I$230,4,0)," ")</f>
        <v xml:space="preserve"> </v>
      </c>
      <c r="F31" s="11" t="str">
        <f>IFERROR(VLOOKUP(B31,Planilha4!$A$200:$I$230,5,0)," ")</f>
        <v xml:space="preserve"> </v>
      </c>
      <c r="G31" s="11" t="str">
        <f>IFERROR(VLOOKUP(B31,Planilha4!$A$200:$J$230,6,0)," ")</f>
        <v xml:space="preserve"> </v>
      </c>
      <c r="H31" s="11" t="str">
        <f>IFERROR(VLOOKUP(B31,Planilha4!$A$200:$J$230,7,0)," ")</f>
        <v xml:space="preserve"> </v>
      </c>
      <c r="I31" s="11" t="str">
        <f>IFERROR(VLOOKUP(B31,Planilha4!$A$200:$J$230,8,0)," ")</f>
        <v xml:space="preserve"> </v>
      </c>
      <c r="J31" s="11" t="str">
        <f>IFERROR(VLOOKUP(B31,Planilha4!$A$200:$J$230,9,0)," ")</f>
        <v xml:space="preserve"> </v>
      </c>
      <c r="L31" s="30" t="s">
        <v>31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IFERROR(VLOOKUP(B32,Planilha4!$A$200:$I$230,2,0)," ")</f>
        <v xml:space="preserve"> </v>
      </c>
      <c r="D32" s="10" t="str">
        <f>IFERROR(VLOOKUP(B32,Planilha4!$A$200:$I$230,3,0)," ")</f>
        <v xml:space="preserve"> </v>
      </c>
      <c r="E32" s="11" t="str">
        <f>IFERROR(VLOOKUP(B32,Planilha4!$A$200:$I$230,4,0)," ")</f>
        <v xml:space="preserve"> </v>
      </c>
      <c r="F32" s="11" t="str">
        <f>IFERROR(VLOOKUP(B32,Planilha4!$A$200:$I$230,5,0)," ")</f>
        <v xml:space="preserve"> </v>
      </c>
      <c r="G32" s="11" t="str">
        <f>IFERROR(VLOOKUP(B32,Planilha4!$A$200:$J$230,6,0)," ")</f>
        <v xml:space="preserve"> </v>
      </c>
      <c r="H32" s="11" t="str">
        <f>IFERROR(VLOOKUP(B32,Planilha4!$A$200:$J$230,7,0)," ")</f>
        <v xml:space="preserve"> </v>
      </c>
      <c r="I32" s="11" t="str">
        <f>IFERROR(VLOOKUP(B32,Planilha4!$A$200:$J$230,8,0)," ")</f>
        <v xml:space="preserve"> </v>
      </c>
      <c r="J32" s="11" t="str">
        <f>IFERROR(VLOOKUP(B32,Planilha4!$A$200:$J$230,9,0)," ")</f>
        <v xml:space="preserve"> </v>
      </c>
      <c r="L32" s="30" t="s">
        <v>32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IFERROR(VLOOKUP(B33,Planilha4!$A$200:$I$230,2,0)," ")</f>
        <v xml:space="preserve"> </v>
      </c>
      <c r="D33" s="10" t="str">
        <f>IFERROR(VLOOKUP(B33,Planilha4!$A$200:$I$230,3,0)," ")</f>
        <v xml:space="preserve"> </v>
      </c>
      <c r="E33" s="11" t="str">
        <f>IFERROR(VLOOKUP(B33,Planilha4!$A$200:$I$230,4,0)," ")</f>
        <v xml:space="preserve"> </v>
      </c>
      <c r="F33" s="11" t="str">
        <f>IFERROR(VLOOKUP(B33,Planilha4!$A$200:$I$230,5,0)," ")</f>
        <v xml:space="preserve"> </v>
      </c>
      <c r="G33" s="11" t="str">
        <f>IFERROR(VLOOKUP(B33,Planilha4!$A$200:$J$230,6,0)," ")</f>
        <v xml:space="preserve"> </v>
      </c>
      <c r="H33" s="11" t="str">
        <f>IFERROR(VLOOKUP(B33,Planilha4!$A$200:$J$230,7,0)," ")</f>
        <v xml:space="preserve"> </v>
      </c>
      <c r="I33" s="11" t="str">
        <f>IFERROR(VLOOKUP(B33,Planilha4!$A$200:$J$230,8,0)," ")</f>
        <v xml:space="preserve"> </v>
      </c>
      <c r="J33" s="11" t="str">
        <f>IFERROR(VLOOKUP(B33,Planilha4!$A$200:$J$230,9,0)," ")</f>
        <v xml:space="preserve"> </v>
      </c>
      <c r="L33" s="30" t="s">
        <v>33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IFERROR(VLOOKUP(B34,Planilha4!$A$200:$I$230,2,0)," ")</f>
        <v xml:space="preserve"> </v>
      </c>
      <c r="D34" s="10" t="str">
        <f>IFERROR(VLOOKUP(B34,Planilha4!$A$200:$I$230,3,0)," ")</f>
        <v xml:space="preserve"> </v>
      </c>
      <c r="E34" s="11" t="str">
        <f>IFERROR(VLOOKUP(B34,Planilha4!$A$200:$I$230,4,0)," ")</f>
        <v xml:space="preserve"> </v>
      </c>
      <c r="F34" s="11" t="str">
        <f>IFERROR(VLOOKUP(B34,Planilha4!$A$200:$I$230,5,0)," ")</f>
        <v xml:space="preserve"> </v>
      </c>
      <c r="G34" s="11" t="str">
        <f>IFERROR(VLOOKUP(B34,Planilha4!$A$200:$J$230,6,0)," ")</f>
        <v xml:space="preserve"> </v>
      </c>
      <c r="H34" s="11" t="str">
        <f>IFERROR(VLOOKUP(B34,Planilha4!$A$200:$J$230,7,0)," ")</f>
        <v xml:space="preserve"> </v>
      </c>
      <c r="I34" s="11" t="str">
        <f>IFERROR(VLOOKUP(B34,Planilha4!$A$200:$J$230,8,0)," ")</f>
        <v xml:space="preserve"> </v>
      </c>
      <c r="J34" s="11" t="str">
        <f>IFERROR(VLOOKUP(B34,Planilha4!$A$200:$J$230,9,0),"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IFERROR(VLOOKUP(B35,Planilha4!$A$200:$I$230,2,0)," ")</f>
        <v xml:space="preserve"> </v>
      </c>
      <c r="D35" s="10" t="str">
        <f>IFERROR(VLOOKUP(B35,Planilha4!$A$200:$I$230,3,0)," ")</f>
        <v xml:space="preserve"> </v>
      </c>
      <c r="E35" s="11" t="str">
        <f>IFERROR(VLOOKUP(B35,Planilha4!$A$200:$I$230,4,0)," ")</f>
        <v xml:space="preserve"> </v>
      </c>
      <c r="F35" s="11" t="str">
        <f>IFERROR(VLOOKUP(B35,Planilha4!$A$200:$I$230,5,0)," ")</f>
        <v xml:space="preserve"> </v>
      </c>
      <c r="G35" s="11" t="str">
        <f>IFERROR(VLOOKUP(B35,Planilha4!$A$200:$J$230,6,0)," ")</f>
        <v xml:space="preserve"> </v>
      </c>
      <c r="H35" s="11" t="str">
        <f>IFERROR(VLOOKUP(B35,Planilha4!$A$200:$J$230,7,0)," ")</f>
        <v xml:space="preserve"> </v>
      </c>
      <c r="I35" s="11" t="str">
        <f>IFERROR(VLOOKUP(B35,Planilha4!$A$200:$J$230,8,0)," ")</f>
        <v xml:space="preserve"> </v>
      </c>
      <c r="J35" s="11" t="str">
        <f>IFERROR(VLOOKUP(B35,Planilha4!$A$200:$J$230,9,0),"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IFERROR(VLOOKUP(B36,Planilha4!$A$200:$I$230,2,0)," ")</f>
        <v xml:space="preserve"> </v>
      </c>
      <c r="D36" s="10" t="str">
        <f>IFERROR(VLOOKUP(B36,Planilha4!$A$200:$I$230,3,0)," ")</f>
        <v xml:space="preserve"> </v>
      </c>
      <c r="E36" s="11" t="str">
        <f>IFERROR(VLOOKUP(B36,Planilha4!$A$200:$I$230,4,0)," ")</f>
        <v xml:space="preserve"> </v>
      </c>
      <c r="F36" s="11" t="str">
        <f>IFERROR(VLOOKUP(B36,Planilha4!$A$200:$I$230,5,0)," ")</f>
        <v xml:space="preserve"> </v>
      </c>
      <c r="G36" s="11" t="str">
        <f>IFERROR(VLOOKUP(B36,Planilha4!$A$200:$J$230,6,0)," ")</f>
        <v xml:space="preserve"> </v>
      </c>
      <c r="H36" s="11" t="str">
        <f>IFERROR(VLOOKUP(B36,Planilha4!$A$200:$J$230,7,0)," ")</f>
        <v xml:space="preserve"> </v>
      </c>
      <c r="I36" s="11" t="str">
        <f>IFERROR(VLOOKUP(B36,Planilha4!$A$200:$J$230,8,0)," ")</f>
        <v xml:space="preserve"> </v>
      </c>
      <c r="J36" s="11" t="str">
        <f>IFERROR(VLOOKUP(B36,Planilha4!$A$200:$J$230,9,0),"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IFERROR(VLOOKUP(B37,Planilha4!$A$200:$I$230,2,0)," ")</f>
        <v xml:space="preserve"> </v>
      </c>
      <c r="D37" s="10" t="str">
        <f>IFERROR(VLOOKUP(B37,Planilha4!$A$200:$I$230,3,0)," ")</f>
        <v xml:space="preserve"> </v>
      </c>
      <c r="E37" s="11" t="str">
        <f>IFERROR(VLOOKUP(B37,Planilha4!$A$200:$I$230,4,0)," ")</f>
        <v xml:space="preserve"> </v>
      </c>
      <c r="F37" s="11" t="str">
        <f>IFERROR(VLOOKUP(B37,Planilha4!$A$200:$I$230,5,0)," ")</f>
        <v xml:space="preserve"> </v>
      </c>
      <c r="G37" s="11" t="str">
        <f>IFERROR(VLOOKUP(B37,Planilha4!$A$200:$J$230,6,0)," ")</f>
        <v xml:space="preserve"> </v>
      </c>
      <c r="H37" s="11" t="str">
        <f>IFERROR(VLOOKUP(B37,Planilha4!$A$200:$J$230,7,0)," ")</f>
        <v xml:space="preserve"> </v>
      </c>
      <c r="I37" s="11" t="str">
        <f>IFERROR(VLOOKUP(B37,Planilha4!$A$200:$J$230,8,0)," ")</f>
        <v xml:space="preserve"> </v>
      </c>
      <c r="J37" s="11" t="str">
        <f>IFERROR(VLOOKUP(B37,Planilha4!$A$200:$J$230,9,0),"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IFERROR(VLOOKUP(B38,Planilha4!$A$200:$I$230,2,0)," ")</f>
        <v xml:space="preserve"> </v>
      </c>
      <c r="D38" s="10" t="str">
        <f>IFERROR(VLOOKUP(B38,Planilha4!$A$200:$I$230,3,0)," ")</f>
        <v xml:space="preserve"> </v>
      </c>
      <c r="E38" s="11" t="str">
        <f>IFERROR(VLOOKUP(B38,Planilha4!$A$200:$I$230,4,0)," ")</f>
        <v xml:space="preserve"> </v>
      </c>
      <c r="F38" s="11" t="str">
        <f>IFERROR(VLOOKUP(B38,Planilha4!$A$200:$I$230,5,0)," ")</f>
        <v xml:space="preserve"> </v>
      </c>
      <c r="G38" s="11" t="str">
        <f>IFERROR(VLOOKUP(B38,Planilha4!$A$200:$J$230,6,0)," ")</f>
        <v xml:space="preserve"> </v>
      </c>
      <c r="H38" s="11" t="str">
        <f>IFERROR(VLOOKUP(B38,Planilha4!$A$200:$J$230,7,0)," ")</f>
        <v xml:space="preserve"> </v>
      </c>
      <c r="I38" s="11" t="str">
        <f>IFERROR(VLOOKUP(B38,Planilha4!$A$200:$J$230,8,0)," ")</f>
        <v xml:space="preserve"> </v>
      </c>
      <c r="J38" s="11" t="str">
        <f>IFERROR(VLOOKUP(B38,Planilha4!$A$200:$J$230,9,0)," ")</f>
        <v xml:space="preserve"> </v>
      </c>
    </row>
    <row r="39" spans="2:36" ht="15.75" customHeight="1" x14ac:dyDescent="0.25">
      <c r="B39" s="12"/>
      <c r="C39" s="10" t="str">
        <f>IFERROR(VLOOKUP(B39,Planilha4!$A$200:$I$230,2,0)," ")</f>
        <v xml:space="preserve"> </v>
      </c>
      <c r="D39" s="10" t="str">
        <f>IFERROR(VLOOKUP(B39,Planilha4!$A$200:$I$230,3,0)," ")</f>
        <v xml:space="preserve"> </v>
      </c>
      <c r="E39" s="11" t="str">
        <f>IFERROR(VLOOKUP(B39,Planilha4!$A$200:$I$230,4,0)," ")</f>
        <v xml:space="preserve"> </v>
      </c>
      <c r="F39" s="11" t="str">
        <f>IFERROR(VLOOKUP(B39,Planilha4!$A$200:$I$230,5,0)," ")</f>
        <v xml:space="preserve"> </v>
      </c>
      <c r="G39" s="11" t="str">
        <f>IFERROR(VLOOKUP(B39,Planilha4!$A$200:$J$230,6,0)," ")</f>
        <v xml:space="preserve"> </v>
      </c>
      <c r="H39" s="11" t="str">
        <f>IFERROR(VLOOKUP(B39,Planilha4!$A$200:$J$230,7,0)," ")</f>
        <v xml:space="preserve"> </v>
      </c>
      <c r="I39" s="11" t="str">
        <f>IFERROR(VLOOKUP(B39,Planilha4!$A$200:$J$230,8,0)," ")</f>
        <v xml:space="preserve"> </v>
      </c>
      <c r="J39" s="11" t="str">
        <f>IFERROR(VLOOKUP(B39,Planilha4!$A$200:$J$230,9,0)," ")</f>
        <v xml:space="preserve"> </v>
      </c>
    </row>
    <row r="40" spans="2:36" ht="15.75" customHeight="1" x14ac:dyDescent="0.25">
      <c r="B40" s="13"/>
      <c r="C40" s="10" t="str">
        <f>IFERROR(VLOOKUP(B40,Planilha4!$A$200:$I$230,2,0)," ")</f>
        <v xml:space="preserve"> </v>
      </c>
      <c r="D40" s="10" t="str">
        <f>IFERROR(VLOOKUP(B40,Planilha4!$A$200:$I$230,3,0)," ")</f>
        <v xml:space="preserve"> </v>
      </c>
      <c r="E40" s="11" t="str">
        <f>IFERROR(VLOOKUP(B40,Planilha4!$A$200:$I$230,4,0)," ")</f>
        <v xml:space="preserve"> </v>
      </c>
      <c r="F40" s="11" t="str">
        <f>IFERROR(VLOOKUP(B40,Planilha4!$A$200:$I$230,5,0)," ")</f>
        <v xml:space="preserve"> </v>
      </c>
      <c r="G40" s="11" t="str">
        <f>IFERROR(VLOOKUP(B40,Planilha4!$A$200:$J$230,6,0)," ")</f>
        <v xml:space="preserve"> </v>
      </c>
      <c r="H40" s="11" t="str">
        <f>IFERROR(VLOOKUP(B40,Planilha4!$A$200:$J$230,7,0)," ")</f>
        <v xml:space="preserve"> </v>
      </c>
      <c r="I40" s="11" t="str">
        <f>IFERROR(VLOOKUP(B40,Planilha4!$A$200:$J$230,8,0)," ")</f>
        <v xml:space="preserve"> </v>
      </c>
      <c r="J40" s="11" t="str">
        <f>IFERROR(VLOOKUP(B40,Planilha4!$A$200:$J$230,9,0)," ")</f>
        <v xml:space="preserve"> </v>
      </c>
    </row>
    <row r="41" spans="2:36" ht="15.75" customHeight="1" x14ac:dyDescent="0.25">
      <c r="B41" s="13"/>
      <c r="C41" s="10" t="str">
        <f>IFERROR(VLOOKUP(B41,Planilha4!$A$200:$I$230,2,0)," ")</f>
        <v xml:space="preserve"> </v>
      </c>
      <c r="D41" s="10" t="str">
        <f>IFERROR(VLOOKUP(B41,Planilha4!$A$200:$I$230,3,0)," ")</f>
        <v xml:space="preserve"> </v>
      </c>
      <c r="E41" s="11" t="str">
        <f>IFERROR(VLOOKUP(B41,Planilha4!$A$200:$I$230,4,0)," ")</f>
        <v xml:space="preserve"> </v>
      </c>
      <c r="F41" s="11" t="str">
        <f>IFERROR(VLOOKUP(B41,Planilha4!$A$200:$I$230,5,0)," ")</f>
        <v xml:space="preserve"> </v>
      </c>
      <c r="G41" s="11" t="str">
        <f>IFERROR(VLOOKUP(B41,Planilha4!$A$200:$J$230,6,0)," ")</f>
        <v xml:space="preserve"> </v>
      </c>
      <c r="H41" s="11" t="str">
        <f>IFERROR(VLOOKUP(B41,Planilha4!$A$200:$J$230,7,0)," ")</f>
        <v xml:space="preserve"> </v>
      </c>
      <c r="I41" s="11" t="str">
        <f>IFERROR(VLOOKUP(B41,Planilha4!$A$200:$J$230,8,0)," ")</f>
        <v xml:space="preserve"> </v>
      </c>
      <c r="J41" s="11" t="str">
        <f>IFERROR(VLOOKUP(B41,Planilha4!$A$200:$J$230,9,0)," ")</f>
        <v xml:space="preserve"> </v>
      </c>
    </row>
    <row r="42" spans="2:36" ht="15.75" customHeight="1" x14ac:dyDescent="0.25">
      <c r="B42" s="13"/>
      <c r="C42" s="10" t="str">
        <f>IFERROR(VLOOKUP(B42,Planilha4!$A$200:$I$230,2,0)," ")</f>
        <v xml:space="preserve"> </v>
      </c>
      <c r="D42" s="10" t="str">
        <f>IFERROR(VLOOKUP(B42,Planilha4!$A$200:$I$230,3,0)," ")</f>
        <v xml:space="preserve"> </v>
      </c>
      <c r="E42" s="11" t="str">
        <f>IFERROR(VLOOKUP(B42,Planilha4!$A$200:$I$230,4,0)," ")</f>
        <v xml:space="preserve"> </v>
      </c>
      <c r="F42" s="11" t="str">
        <f>IFERROR(VLOOKUP(B42,Planilha4!$A$200:$I$230,5,0)," ")</f>
        <v xml:space="preserve"> </v>
      </c>
      <c r="G42" s="11" t="str">
        <f>IFERROR(VLOOKUP(B42,Planilha4!$A$200:$J$230,6,0)," ")</f>
        <v xml:space="preserve"> </v>
      </c>
      <c r="H42" s="11" t="str">
        <f>IFERROR(VLOOKUP(B42,Planilha4!$A$200:$J$230,7,0)," ")</f>
        <v xml:space="preserve"> </v>
      </c>
      <c r="I42" s="11" t="str">
        <f>IFERROR(VLOOKUP(B42,Planilha4!$A$200:$J$230,8,0)," ")</f>
        <v xml:space="preserve"> </v>
      </c>
      <c r="J42" s="11" t="str">
        <f>IFERROR(VLOOKUP(B42,Planilha4!$A$200:$J$230,9,0)," ")</f>
        <v xml:space="preserve"> </v>
      </c>
    </row>
  </sheetData>
  <sheetProtection algorithmName="SHA-512" hashValue="gezXCBVJCKjciIFPB7Icc07f5nxoTeITSV36Na7wulT4UDJbijqTsEd0rjvkP26XA7/KrcpkctCh4ul1diEEjw==" saltValue="ZcNrwp0PTG1Rr1VSm1mfY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30"/>
  <sheetViews>
    <sheetView workbookViewId="0">
      <selection activeCell="B210" sqref="B210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3" style="27" bestFit="1" customWidth="1"/>
    <col min="6" max="6" width="12.7109375" style="27" bestFit="1" customWidth="1"/>
    <col min="7" max="7" width="12.85546875" style="27" bestFit="1" customWidth="1"/>
    <col min="8" max="9" width="12.7109375" style="27" bestFit="1" customWidth="1"/>
  </cols>
  <sheetData>
    <row r="200" spans="1:9" x14ac:dyDescent="0.25">
      <c r="A200" t="s">
        <v>11</v>
      </c>
      <c r="B200" t="s">
        <v>14</v>
      </c>
      <c r="C200" t="s">
        <v>2</v>
      </c>
      <c r="D200" s="27" t="s">
        <v>15</v>
      </c>
      <c r="E200" s="27" t="s">
        <v>16</v>
      </c>
      <c r="F200" s="27" t="s">
        <v>17</v>
      </c>
      <c r="G200" s="27" t="s">
        <v>18</v>
      </c>
      <c r="H200" s="27" t="s">
        <v>19</v>
      </c>
      <c r="I200" s="27" t="s">
        <v>12</v>
      </c>
    </row>
    <row r="201" spans="1:9" x14ac:dyDescent="0.25">
      <c r="A201" t="s">
        <v>39</v>
      </c>
      <c r="B201" t="s">
        <v>40</v>
      </c>
      <c r="C201" t="s">
        <v>13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41</v>
      </c>
      <c r="B202" t="s">
        <v>42</v>
      </c>
      <c r="C202" t="s">
        <v>13</v>
      </c>
      <c r="D202" s="27">
        <v>90</v>
      </c>
      <c r="E202" s="27">
        <v>120</v>
      </c>
      <c r="F202" s="27">
        <v>1200</v>
      </c>
      <c r="G202" s="27">
        <v>550</v>
      </c>
      <c r="H202" s="27">
        <v>100</v>
      </c>
      <c r="I202" s="27">
        <v>2060</v>
      </c>
    </row>
    <row r="203" spans="1:9" x14ac:dyDescent="0.25">
      <c r="A203" t="s">
        <v>43</v>
      </c>
      <c r="B203" t="s">
        <v>44</v>
      </c>
      <c r="C203" t="s">
        <v>13</v>
      </c>
      <c r="D203" s="27">
        <v>90</v>
      </c>
      <c r="E203" s="27">
        <v>120</v>
      </c>
      <c r="F203" s="27">
        <v>1200</v>
      </c>
      <c r="G203" s="27">
        <v>550</v>
      </c>
      <c r="H203" s="27">
        <v>100</v>
      </c>
      <c r="I203" s="27">
        <v>2060</v>
      </c>
    </row>
    <row r="204" spans="1:9" x14ac:dyDescent="0.25">
      <c r="A204" t="s">
        <v>45</v>
      </c>
      <c r="B204" t="s">
        <v>46</v>
      </c>
      <c r="C204" t="s">
        <v>13</v>
      </c>
      <c r="D204" s="27">
        <v>90</v>
      </c>
      <c r="E204" s="27">
        <v>120</v>
      </c>
      <c r="F204" s="27">
        <v>1200</v>
      </c>
      <c r="G204" s="27">
        <v>550</v>
      </c>
      <c r="H204" s="27">
        <v>100</v>
      </c>
      <c r="I204" s="27">
        <v>2060</v>
      </c>
    </row>
    <row r="205" spans="1:9" x14ac:dyDescent="0.25">
      <c r="A205" t="s">
        <v>47</v>
      </c>
      <c r="B205" t="s">
        <v>48</v>
      </c>
      <c r="C205" t="s">
        <v>13</v>
      </c>
      <c r="D205" s="27">
        <v>90</v>
      </c>
      <c r="E205" s="27">
        <v>120</v>
      </c>
      <c r="F205" s="27">
        <v>1200</v>
      </c>
      <c r="G205" s="27">
        <v>550</v>
      </c>
      <c r="H205" s="27">
        <v>100</v>
      </c>
      <c r="I205" s="27">
        <v>2060</v>
      </c>
    </row>
    <row r="206" spans="1:9" x14ac:dyDescent="0.25">
      <c r="A206" t="s">
        <v>49</v>
      </c>
      <c r="B206" t="s">
        <v>50</v>
      </c>
      <c r="C206" t="s">
        <v>13</v>
      </c>
      <c r="D206" s="27">
        <v>90</v>
      </c>
      <c r="E206" s="27">
        <v>120</v>
      </c>
      <c r="F206" s="27">
        <v>1200</v>
      </c>
      <c r="G206" s="27">
        <v>550</v>
      </c>
      <c r="H206" s="27">
        <v>100</v>
      </c>
      <c r="I206" s="27">
        <v>2060</v>
      </c>
    </row>
    <row r="207" spans="1:9" x14ac:dyDescent="0.25">
      <c r="A207" t="s">
        <v>51</v>
      </c>
      <c r="B207" t="s">
        <v>52</v>
      </c>
      <c r="C207" t="s">
        <v>13</v>
      </c>
      <c r="D207" s="27">
        <v>90</v>
      </c>
      <c r="E207" s="27">
        <v>120</v>
      </c>
      <c r="F207" s="27">
        <v>1200</v>
      </c>
      <c r="G207" s="27">
        <v>550</v>
      </c>
      <c r="H207" s="27">
        <v>100</v>
      </c>
      <c r="I207" s="27">
        <v>2060</v>
      </c>
    </row>
    <row r="208" spans="1:9" x14ac:dyDescent="0.25">
      <c r="A208" t="s">
        <v>53</v>
      </c>
      <c r="B208" t="s">
        <v>54</v>
      </c>
      <c r="C208" t="s">
        <v>13</v>
      </c>
      <c r="D208" s="27">
        <v>90</v>
      </c>
      <c r="E208" s="27">
        <v>120</v>
      </c>
      <c r="F208" s="27">
        <v>1200</v>
      </c>
      <c r="G208" s="27">
        <v>550</v>
      </c>
      <c r="H208" s="27">
        <v>100</v>
      </c>
      <c r="I208" s="27">
        <v>2060</v>
      </c>
    </row>
    <row r="209" spans="1:9" x14ac:dyDescent="0.25">
      <c r="A209" t="s">
        <v>55</v>
      </c>
      <c r="B209" t="s">
        <v>56</v>
      </c>
      <c r="C209" t="s">
        <v>13</v>
      </c>
      <c r="D209" s="27">
        <v>90</v>
      </c>
      <c r="E209" s="27">
        <v>120</v>
      </c>
      <c r="F209" s="27">
        <v>1200</v>
      </c>
      <c r="G209" s="27">
        <v>550</v>
      </c>
      <c r="H209" s="27">
        <v>100</v>
      </c>
      <c r="I209" s="27">
        <v>2060</v>
      </c>
    </row>
    <row r="210" spans="1:9" x14ac:dyDescent="0.25">
      <c r="A210" t="s">
        <v>57</v>
      </c>
      <c r="B210" t="s">
        <v>58</v>
      </c>
      <c r="C210" t="s">
        <v>13</v>
      </c>
      <c r="D210" s="27">
        <v>90</v>
      </c>
      <c r="E210" s="27">
        <v>120</v>
      </c>
      <c r="F210" s="27">
        <v>1200</v>
      </c>
      <c r="G210" s="27">
        <v>550</v>
      </c>
      <c r="H210" s="27">
        <v>100</v>
      </c>
      <c r="I210" s="27">
        <v>2060</v>
      </c>
    </row>
    <row r="211" spans="1:9" x14ac:dyDescent="0.25">
      <c r="A211" t="s">
        <v>59</v>
      </c>
      <c r="B211" t="s">
        <v>60</v>
      </c>
      <c r="C211" t="s">
        <v>13</v>
      </c>
      <c r="D211" s="27">
        <v>90</v>
      </c>
      <c r="E211" s="27">
        <v>120</v>
      </c>
      <c r="F211" s="27">
        <v>1200</v>
      </c>
      <c r="G211" s="27">
        <v>550</v>
      </c>
      <c r="H211" s="27">
        <v>100</v>
      </c>
      <c r="I211" s="27">
        <v>2060</v>
      </c>
    </row>
    <row r="212" spans="1:9" x14ac:dyDescent="0.25">
      <c r="A212" t="s">
        <v>61</v>
      </c>
      <c r="B212" t="s">
        <v>62</v>
      </c>
      <c r="C212" t="s">
        <v>37</v>
      </c>
      <c r="D212" s="27">
        <v>360</v>
      </c>
      <c r="E212" s="27">
        <v>480</v>
      </c>
      <c r="F212" s="27">
        <v>4800</v>
      </c>
      <c r="G212" s="27">
        <v>550</v>
      </c>
      <c r="H212" s="27">
        <v>400</v>
      </c>
      <c r="I212" s="27">
        <v>6590</v>
      </c>
    </row>
    <row r="213" spans="1:9" x14ac:dyDescent="0.25">
      <c r="A213" t="s">
        <v>63</v>
      </c>
      <c r="B213" t="s">
        <v>64</v>
      </c>
      <c r="C213" t="s">
        <v>37</v>
      </c>
      <c r="D213" s="27">
        <v>900</v>
      </c>
      <c r="E213" s="27">
        <v>1200</v>
      </c>
      <c r="F213" s="27">
        <v>12000</v>
      </c>
      <c r="G213" s="27">
        <v>550</v>
      </c>
      <c r="H213" s="27">
        <v>1000</v>
      </c>
      <c r="I213" s="27">
        <v>15650</v>
      </c>
    </row>
    <row r="214" spans="1:9" x14ac:dyDescent="0.25">
      <c r="A214" t="s">
        <v>65</v>
      </c>
      <c r="B214" t="s">
        <v>66</v>
      </c>
      <c r="C214" t="s">
        <v>37</v>
      </c>
      <c r="D214" s="27">
        <v>900</v>
      </c>
      <c r="E214" s="27">
        <v>1200</v>
      </c>
      <c r="F214" s="27">
        <v>12000</v>
      </c>
      <c r="G214" s="27">
        <v>550</v>
      </c>
      <c r="H214" s="27">
        <v>1000</v>
      </c>
      <c r="I214" s="27">
        <v>15650</v>
      </c>
    </row>
    <row r="215" spans="1:9" x14ac:dyDescent="0.25">
      <c r="A215" t="s">
        <v>67</v>
      </c>
      <c r="B215" t="s">
        <v>68</v>
      </c>
      <c r="C215" t="s">
        <v>38</v>
      </c>
      <c r="D215" s="27">
        <v>360</v>
      </c>
      <c r="E215" s="27">
        <v>480</v>
      </c>
      <c r="F215" s="27">
        <v>4800</v>
      </c>
      <c r="G215" s="27">
        <v>550</v>
      </c>
      <c r="H215" s="27">
        <v>400</v>
      </c>
      <c r="I215" s="27">
        <v>6590</v>
      </c>
    </row>
    <row r="216" spans="1:9" x14ac:dyDescent="0.25">
      <c r="A216" t="s">
        <v>69</v>
      </c>
      <c r="B216" t="s">
        <v>70</v>
      </c>
      <c r="C216" t="s">
        <v>38</v>
      </c>
      <c r="D216" s="27">
        <v>900</v>
      </c>
      <c r="E216" s="27">
        <v>1200</v>
      </c>
      <c r="F216" s="27">
        <v>12000</v>
      </c>
      <c r="G216" s="27">
        <v>550</v>
      </c>
      <c r="H216" s="27">
        <v>1000</v>
      </c>
      <c r="I216" s="27">
        <v>15650</v>
      </c>
    </row>
    <row r="217" spans="1:9" x14ac:dyDescent="0.25">
      <c r="A217" t="s">
        <v>71</v>
      </c>
      <c r="B217" t="s">
        <v>72</v>
      </c>
      <c r="C217" t="s">
        <v>38</v>
      </c>
      <c r="D217" s="27">
        <v>900</v>
      </c>
      <c r="E217" s="27">
        <v>1200</v>
      </c>
      <c r="F217" s="27">
        <v>12000</v>
      </c>
      <c r="G217" s="27">
        <v>550</v>
      </c>
      <c r="H217" s="27">
        <v>1000</v>
      </c>
      <c r="I217" s="27">
        <v>15650</v>
      </c>
    </row>
    <row r="218" spans="1:9" x14ac:dyDescent="0.25">
      <c r="A218" t="s">
        <v>73</v>
      </c>
      <c r="B218" t="s">
        <v>74</v>
      </c>
      <c r="C218" t="s">
        <v>38</v>
      </c>
      <c r="D218" s="27">
        <v>900</v>
      </c>
      <c r="E218" s="27">
        <v>1200</v>
      </c>
      <c r="F218" s="27">
        <v>12000</v>
      </c>
      <c r="G218" s="27">
        <v>550</v>
      </c>
      <c r="H218" s="27">
        <v>1000</v>
      </c>
      <c r="I218" s="27">
        <v>15650</v>
      </c>
    </row>
    <row r="219" spans="1:9" x14ac:dyDescent="0.25">
      <c r="A219" t="s">
        <v>75</v>
      </c>
      <c r="B219" t="s">
        <v>76</v>
      </c>
      <c r="C219" t="s">
        <v>38</v>
      </c>
      <c r="D219" s="27">
        <v>900</v>
      </c>
      <c r="E219" s="27">
        <v>1200</v>
      </c>
      <c r="F219" s="27">
        <v>12000</v>
      </c>
      <c r="G219" s="27">
        <v>550</v>
      </c>
      <c r="H219" s="27">
        <v>1000</v>
      </c>
      <c r="I219" s="27">
        <v>15650</v>
      </c>
    </row>
    <row r="220" spans="1:9" x14ac:dyDescent="0.25">
      <c r="A220" t="s">
        <v>77</v>
      </c>
      <c r="B220" t="s">
        <v>78</v>
      </c>
      <c r="C220" t="s">
        <v>38</v>
      </c>
      <c r="D220" s="27">
        <v>630</v>
      </c>
      <c r="E220" s="27">
        <v>840</v>
      </c>
      <c r="F220" s="27">
        <v>8400</v>
      </c>
      <c r="G220" s="27">
        <v>550</v>
      </c>
      <c r="H220" s="27">
        <v>700</v>
      </c>
      <c r="I220" s="27">
        <v>11120</v>
      </c>
    </row>
    <row r="221" spans="1:9" x14ac:dyDescent="0.25">
      <c r="A221" t="s">
        <v>79</v>
      </c>
      <c r="B221" t="s">
        <v>80</v>
      </c>
      <c r="C221" t="s">
        <v>38</v>
      </c>
      <c r="D221" s="27">
        <v>540</v>
      </c>
      <c r="E221" s="27">
        <v>720</v>
      </c>
      <c r="F221" s="27">
        <v>7200</v>
      </c>
      <c r="G221" s="27">
        <v>550</v>
      </c>
      <c r="H221" s="27">
        <v>600</v>
      </c>
      <c r="I221" s="27">
        <v>9610</v>
      </c>
    </row>
    <row r="222" spans="1:9" x14ac:dyDescent="0.25">
      <c r="A222" t="s">
        <v>81</v>
      </c>
      <c r="B222" t="s">
        <v>82</v>
      </c>
      <c r="C222" t="s">
        <v>38</v>
      </c>
      <c r="D222" s="27">
        <v>360</v>
      </c>
      <c r="E222" s="27">
        <v>480</v>
      </c>
      <c r="F222" s="27">
        <v>4800</v>
      </c>
      <c r="G222" s="27">
        <v>550</v>
      </c>
      <c r="H222" s="27">
        <v>400</v>
      </c>
      <c r="I222" s="27">
        <v>6590</v>
      </c>
    </row>
    <row r="223" spans="1:9" x14ac:dyDescent="0.25">
      <c r="A223" t="s">
        <v>83</v>
      </c>
      <c r="B223" t="s">
        <v>84</v>
      </c>
      <c r="C223" t="s">
        <v>38</v>
      </c>
      <c r="D223" s="27">
        <v>2250</v>
      </c>
      <c r="E223" s="27">
        <v>3000</v>
      </c>
      <c r="F223" s="27">
        <v>30000</v>
      </c>
      <c r="G223" s="27">
        <v>550</v>
      </c>
      <c r="H223" s="27">
        <v>2500</v>
      </c>
      <c r="I223" s="27">
        <v>38300</v>
      </c>
    </row>
    <row r="224" spans="1:9" x14ac:dyDescent="0.25">
      <c r="A224" t="s">
        <v>85</v>
      </c>
      <c r="B224" t="s">
        <v>86</v>
      </c>
      <c r="C224" t="s">
        <v>38</v>
      </c>
      <c r="D224" s="27" t="s">
        <v>87</v>
      </c>
      <c r="E224" s="27" t="s">
        <v>87</v>
      </c>
      <c r="F224" s="27" t="s">
        <v>87</v>
      </c>
      <c r="G224" s="27" t="s">
        <v>87</v>
      </c>
      <c r="H224" s="27" t="s">
        <v>87</v>
      </c>
      <c r="I224" s="27">
        <v>0</v>
      </c>
    </row>
    <row r="225" spans="1:9" x14ac:dyDescent="0.25">
      <c r="A225" t="s">
        <v>88</v>
      </c>
      <c r="B225" t="s">
        <v>89</v>
      </c>
      <c r="C225" t="s">
        <v>38</v>
      </c>
      <c r="D225" s="27" t="s">
        <v>87</v>
      </c>
      <c r="E225" s="27" t="s">
        <v>87</v>
      </c>
      <c r="F225" s="27" t="s">
        <v>87</v>
      </c>
      <c r="G225" s="27" t="s">
        <v>87</v>
      </c>
      <c r="H225" s="27" t="s">
        <v>87</v>
      </c>
      <c r="I225" s="27">
        <v>0</v>
      </c>
    </row>
    <row r="226" spans="1:9" x14ac:dyDescent="0.25">
      <c r="A226" t="s">
        <v>90</v>
      </c>
      <c r="B226" t="s">
        <v>91</v>
      </c>
      <c r="C226" t="s">
        <v>38</v>
      </c>
      <c r="D226" s="27" t="s">
        <v>87</v>
      </c>
      <c r="E226" s="27" t="s">
        <v>87</v>
      </c>
      <c r="F226" s="27" t="s">
        <v>87</v>
      </c>
      <c r="G226" s="27" t="s">
        <v>87</v>
      </c>
      <c r="H226" s="27" t="s">
        <v>87</v>
      </c>
      <c r="I226" s="27">
        <v>0</v>
      </c>
    </row>
    <row r="227" spans="1:9" x14ac:dyDescent="0.25">
      <c r="A227" t="s">
        <v>92</v>
      </c>
      <c r="B227" t="s">
        <v>93</v>
      </c>
      <c r="C227" t="s">
        <v>38</v>
      </c>
      <c r="D227" s="27" t="s">
        <v>87</v>
      </c>
      <c r="E227" s="27" t="s">
        <v>87</v>
      </c>
      <c r="F227" s="27" t="s">
        <v>87</v>
      </c>
      <c r="G227" s="27" t="s">
        <v>87</v>
      </c>
      <c r="H227" s="27" t="s">
        <v>87</v>
      </c>
      <c r="I227" s="27">
        <v>0</v>
      </c>
    </row>
    <row r="228" spans="1:9" x14ac:dyDescent="0.25">
      <c r="A228" t="s">
        <v>94</v>
      </c>
      <c r="B228" t="s">
        <v>95</v>
      </c>
      <c r="C228" t="s">
        <v>38</v>
      </c>
      <c r="D228" s="27" t="s">
        <v>87</v>
      </c>
      <c r="E228" s="27" t="s">
        <v>87</v>
      </c>
      <c r="F228" s="27" t="s">
        <v>87</v>
      </c>
      <c r="G228" s="27" t="s">
        <v>87</v>
      </c>
      <c r="H228" s="27" t="s">
        <v>87</v>
      </c>
      <c r="I228" s="27">
        <v>0</v>
      </c>
    </row>
    <row r="229" spans="1:9" x14ac:dyDescent="0.25">
      <c r="A229" t="s">
        <v>96</v>
      </c>
      <c r="B229" t="s">
        <v>97</v>
      </c>
      <c r="C229" t="s">
        <v>38</v>
      </c>
      <c r="D229" s="27" t="s">
        <v>87</v>
      </c>
      <c r="E229" s="27" t="s">
        <v>87</v>
      </c>
      <c r="F229" s="27" t="s">
        <v>87</v>
      </c>
      <c r="G229" s="27" t="s">
        <v>87</v>
      </c>
      <c r="H229" s="27" t="s">
        <v>87</v>
      </c>
      <c r="I229" s="27">
        <v>0</v>
      </c>
    </row>
    <row r="230" spans="1:9" x14ac:dyDescent="0.25">
      <c r="A230" t="s">
        <v>98</v>
      </c>
      <c r="D230" s="27">
        <v>10890</v>
      </c>
      <c r="E230" s="27">
        <v>11359</v>
      </c>
      <c r="F230" s="27">
        <v>145200</v>
      </c>
      <c r="G230" s="27">
        <v>12650</v>
      </c>
      <c r="H230" s="27">
        <v>157850</v>
      </c>
      <c r="I230" s="27">
        <v>195360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2024-12-11T18:14:52Z</dcterms:modified>
</cp:coreProperties>
</file>