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RIO DE JANEIRO - V.3\"/>
    </mc:Choice>
  </mc:AlternateContent>
  <xr:revisionPtr revIDLastSave="0" documentId="8_{7F7B302B-62A6-452D-A516-4FB9D2166193}" xr6:coauthVersionLast="47" xr6:coauthVersionMax="47" xr10:uidLastSave="{00000000-0000-0000-0000-000000000000}"/>
  <workbookProtection workbookAlgorithmName="SHA-512" workbookHashValue="TbMlumuVQyyqLVoBsLUHqxrnrCb3a+v0OxgrU8GXcCT+UvkvpyFb/BnhyE6pQPIvbDFh/9yisU6Vt0qVkK9E0g==" workbookSaltValue="5kJq8+IAP8G6DbODqEiMR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E13" i="1"/>
  <c r="D13" i="1"/>
  <c r="C13" i="1"/>
  <c r="AE37" i="1" l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H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<sst xmlns="http://schemas.openxmlformats.org/spreadsheetml/2006/main" count="164" uniqueCount="118">
  <si>
    <t>NAVIO/VIAGEM:</t>
  </si>
  <si>
    <t>B/L</t>
  </si>
  <si>
    <t>CE Mercante</t>
  </si>
  <si>
    <t>POL</t>
  </si>
  <si>
    <t>TAXAS LOCAIS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</si>
  <si>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</si>
  <si>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</si>
  <si>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</si>
  <si>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</si>
  <si>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</si>
  <si>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</si>
  <si>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</si>
  <si>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</si>
  <si>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</si>
  <si>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</si>
  <si>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NANSHA</t>
  </si>
  <si>
    <t>TAICANG</t>
  </si>
  <si>
    <t>NINGBO</t>
  </si>
  <si>
    <t>ETA BRSSA:</t>
  </si>
  <si>
    <t>QINGDAO</t>
  </si>
  <si>
    <t>Total Geral</t>
  </si>
  <si>
    <t>CSSD45280031U0</t>
  </si>
  <si>
    <t>102405277623999 </t>
  </si>
  <si>
    <t>CSSC4528003DG0</t>
  </si>
  <si>
    <t>102405277649602 </t>
  </si>
  <si>
    <t>CSSC4528003E70</t>
  </si>
  <si>
    <t>102405277649793 </t>
  </si>
  <si>
    <t>CSSD4528003070</t>
  </si>
  <si>
    <t>102405277649874 </t>
  </si>
  <si>
    <t>CSSD4528003080</t>
  </si>
  <si>
    <t>102405277649955 </t>
  </si>
  <si>
    <t>CSSC45170107E0</t>
  </si>
  <si>
    <t>102405278588330 </t>
  </si>
  <si>
    <t>CSSC45280030H0</t>
  </si>
  <si>
    <t>102405278588410 </t>
  </si>
  <si>
    <t>CSSC45280032X0</t>
  </si>
  <si>
    <t>102405278588500 </t>
  </si>
  <si>
    <t>CSSC45280034D0</t>
  </si>
  <si>
    <t>102405278588682 </t>
  </si>
  <si>
    <t>CSSC45280034M0</t>
  </si>
  <si>
    <t>102405278588763 </t>
  </si>
  <si>
    <t>CSSC45280034U0</t>
  </si>
  <si>
    <t>102405278588844 </t>
  </si>
  <si>
    <t>CSSC4528003610</t>
  </si>
  <si>
    <t>102405278589069 </t>
  </si>
  <si>
    <t>CSSC4528003620</t>
  </si>
  <si>
    <t>102405278589140 </t>
  </si>
  <si>
    <t>CSSC4528003630</t>
  </si>
  <si>
    <t>102405278589220 </t>
  </si>
  <si>
    <t>CSSC4528003640</t>
  </si>
  <si>
    <t>102405278589301 </t>
  </si>
  <si>
    <t>CSSC4528003650</t>
  </si>
  <si>
    <t>102405278589492 </t>
  </si>
  <si>
    <t>CSSC45280036V0</t>
  </si>
  <si>
    <t>102405278588925 </t>
  </si>
  <si>
    <t>CSSC4528003BP0</t>
  </si>
  <si>
    <t>102405278586981 </t>
  </si>
  <si>
    <t>CSSC4528003BQ0</t>
  </si>
  <si>
    <t>102405278587015 </t>
  </si>
  <si>
    <t>CSSC4528003CU0</t>
  </si>
  <si>
    <t>102405278587104 </t>
  </si>
  <si>
    <t>CSSC4528003DE0</t>
  </si>
  <si>
    <t>102405278587287 </t>
  </si>
  <si>
    <t>CSSC4528003F00</t>
  </si>
  <si>
    <t>102405278587368 </t>
  </si>
  <si>
    <t>CSSC4528003N40</t>
  </si>
  <si>
    <t>102405278587449 </t>
  </si>
  <si>
    <t>CSSC4528003N50</t>
  </si>
  <si>
    <t>102405278587520 </t>
  </si>
  <si>
    <t>CSSC4528003NK0</t>
  </si>
  <si>
    <t>102405278587600 </t>
  </si>
  <si>
    <t>CSSC4528003P30</t>
  </si>
  <si>
    <t>102405278587791 </t>
  </si>
  <si>
    <t>CSSC4528003P50</t>
  </si>
  <si>
    <t>102405278587872 </t>
  </si>
  <si>
    <t>CSSC4528003PY0</t>
  </si>
  <si>
    <t>102405278587953 </t>
  </si>
  <si>
    <t>CSSC4528003RS0</t>
  </si>
  <si>
    <t>102405278588097 </t>
  </si>
  <si>
    <t>CSSC4528003WB0</t>
  </si>
  <si>
    <t>102405278588178 </t>
  </si>
  <si>
    <t>CSSC4528003WJ0</t>
  </si>
  <si>
    <t>102405278588259 </t>
  </si>
  <si>
    <t>CSSC45250050W0</t>
  </si>
  <si>
    <t>102405277729126 </t>
  </si>
  <si>
    <t>CSSC45280033A0</t>
  </si>
  <si>
    <t>102405277729207 </t>
  </si>
  <si>
    <t>CSSC45280033E0</t>
  </si>
  <si>
    <t>102405277729398 </t>
  </si>
  <si>
    <t>CSSC45280033F0</t>
  </si>
  <si>
    <t>102405277729479 </t>
  </si>
  <si>
    <t>CSSC45280037D0</t>
  </si>
  <si>
    <t>102405277729550 </t>
  </si>
  <si>
    <t>CSSC4528003990</t>
  </si>
  <si>
    <t>102405277729711 </t>
  </si>
  <si>
    <t>CSSC45280039D0</t>
  </si>
  <si>
    <t>102405277729630 </t>
  </si>
  <si>
    <t>CSSC4528003A50</t>
  </si>
  <si>
    <t>102405277728154 </t>
  </si>
  <si>
    <t>CSSC4528003BC0</t>
  </si>
  <si>
    <t>102405277728235 </t>
  </si>
  <si>
    <t>CSSC4528003BK0</t>
  </si>
  <si>
    <t>102405277728316 </t>
  </si>
  <si>
    <t>CSSC4528003E50</t>
  </si>
  <si>
    <t>102405277728405 </t>
  </si>
  <si>
    <t>CSSC4528003F60</t>
  </si>
  <si>
    <t>102405277728588 </t>
  </si>
  <si>
    <t>CSSC4528003F70</t>
  </si>
  <si>
    <t>102405277728669 </t>
  </si>
  <si>
    <t>CSSC4528003G60</t>
  </si>
  <si>
    <t>102405277728740 </t>
  </si>
  <si>
    <t>CSSC4528003JZ0</t>
  </si>
  <si>
    <t>102405277728820 </t>
  </si>
  <si>
    <t>CSSC4528003LY0</t>
  </si>
  <si>
    <t>102405277728901 </t>
  </si>
  <si>
    <t>CSSC4528003Q40</t>
  </si>
  <si>
    <t>102405277729045 </t>
  </si>
  <si>
    <t>GREEN RIO DE JANEIRO V.03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</si>
</sst>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70AD47"/>
        <bgColor rgb="FF70AD47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A9D08E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1" fontId="1" fillId="0" borderId="6" xfId="0" applyNumberFormat="1" applyFont="1" applyBorder="1" applyProtection="1">
      <protection locked="0" hidden="1"/>
    </xf>
    <xf numFmtId="0" fontId="2" fillId="0" borderId="7" xfId="0" applyFont="1" applyBorder="1"/>
    <xf numFmtId="1" fontId="0" fillId="0" borderId="6" xfId="0" applyNumberFormat="1" applyBorder="1" applyProtection="1">
      <protection locked="0" hidden="1"/>
    </xf>
    <xf numFmtId="0" fontId="3" fillId="0" borderId="7" xfId="0" applyFont="1" applyBorder="1"/>
    <xf numFmtId="0" fontId="2" fillId="0" borderId="0" xfId="0" applyFont="1"/>
    <xf numFmtId="165" fontId="2" fillId="0" borderId="7" xfId="0" applyNumberFormat="1" applyFont="1" applyBorder="1"/>
    <xf numFmtId="0" fontId="4" fillId="0" borderId="0" xfId="0" applyFont="1"/>
    <xf numFmtId="0" fontId="0" fillId="0" borderId="6" xfId="0" applyBorder="1"/>
    <xf numFmtId="1" fontId="0" fillId="0" borderId="7" xfId="0" applyNumberFormat="1" applyBorder="1" applyProtection="1">
      <protection locked="0" hidden="1"/>
    </xf>
    <xf numFmtId="0" fontId="5" fillId="0" borderId="0" xfId="0" applyFont="1"/>
    <xf numFmtId="0" fontId="1" fillId="0" borderId="2" xfId="0" applyFont="1" applyBorder="1" applyAlignment="1">
      <alignment horizontal="left"/>
    </xf>
    <xf numFmtId="164" fontId="0" fillId="0" borderId="3" xfId="0" applyNumberFormat="1" applyBorder="1" applyProtection="1">
      <protection hidden="1"/>
    </xf>
    <xf numFmtId="14" fontId="1" fillId="0" borderId="0" xfId="0" applyNumberFormat="1" applyFont="1" applyAlignment="1" applyProtection="1">
      <alignment horizontal="left"/>
      <protection hidden="1"/>
    </xf>
    <xf numFmtId="14" fontId="1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0" borderId="10" xfId="0" applyNumberFormat="1" applyBorder="1" applyProtection="1">
      <protection hidden="1"/>
    </xf>
    <xf numFmtId="164" fontId="0" fillId="0" borderId="10" xfId="0" applyNumberFormat="1" applyBorder="1" applyProtection="1">
      <protection hidden="1"/>
    </xf>
    <xf numFmtId="1" fontId="0" fillId="0" borderId="10" xfId="0" applyNumberFormat="1" applyBorder="1" applyProtection="1">
      <protection locked="0"/>
    </xf>
    <xf numFmtId="0" fontId="6" fillId="3" borderId="8" xfId="0" applyFont="1" applyFill="1" applyBorder="1" applyAlignment="1">
      <alignment horizontal="center" vertical="center"/>
    </xf>
    <xf numFmtId="8" fontId="7" fillId="4" borderId="9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8" fontId="7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6</xdr:col>
      <xdr:colOff>1450041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E42"/>
  <sheetViews>
    <sheetView showGridLines="0" tabSelected="1" topLeftCell="A7" workbookViewId="0">
      <selection activeCell="E17" sqref="E17"/>
    </sheetView>
  </sheetViews>
  <sheetFormatPr defaultRowHeight="15" x14ac:dyDescent="0.25"/>
  <cols>
    <col min="2" max="2" width="16.28515625" style="20" bestFit="1" customWidth="1"/>
    <col min="3" max="3" width="18.85546875" style="17" bestFit="1" customWidth="1"/>
    <col min="4" max="4" width="12" style="17" customWidth="1"/>
    <col min="5" max="5" width="14.5703125" style="17" customWidth="1"/>
    <col min="6" max="6" width="11.5703125" customWidth="1"/>
    <col min="7" max="7" width="24.42578125" customWidth="1"/>
    <col min="8" max="8" width="19.140625" customWidth="1"/>
    <col min="31" max="31" width="15.85546875" customWidth="1"/>
  </cols>
  <sheetData>
    <row r="9" spans="2:31" x14ac:dyDescent="0.25">
      <c r="B9" s="19" t="s">
        <v>0</v>
      </c>
      <c r="C9" s="31" t="s">
        <v>117</v>
      </c>
      <c r="D9" s="31"/>
      <c r="E9" s="31"/>
    </row>
    <row r="10" spans="2:31" x14ac:dyDescent="0.25">
      <c r="B10" s="19" t="s">
        <v>18</v>
      </c>
      <c r="C10" s="15">
        <v>45559</v>
      </c>
      <c r="D10" s="16"/>
    </row>
    <row r="11" spans="2:31" ht="15.75" thickBot="1" x14ac:dyDescent="0.3"/>
    <row r="12" spans="2:31" ht="15.75" thickBot="1" x14ac:dyDescent="0.3">
      <c r="B12" s="21" t="s">
        <v>1</v>
      </c>
      <c r="C12" s="18" t="s">
        <v>2</v>
      </c>
      <c r="D12" s="18" t="s">
        <v>3</v>
      </c>
      <c r="E12" s="18" t="s">
        <v>4</v>
      </c>
      <c r="G12" s="29" t="s">
        <v>5</v>
      </c>
      <c r="H12" s="30"/>
    </row>
    <row r="13" spans="2:31" ht="15" customHeight="1" x14ac:dyDescent="0.25">
      <c r="B13" s="28"/>
      <c r="C13" s="22" t="str">
        <f>IFERROR(VLOOKUP(B13,Planilha4!$A$200:$D$249,2,0)," ")</f>
        <v xml:space="preserve"> </v>
      </c>
      <c r="D13" s="22" t="str">
        <f>IFERROR(VLOOKUP(B13,Planilha4!$A$200:$D$249,3,0)," ")</f>
        <v xml:space="preserve"> </v>
      </c>
      <c r="E13" s="23" t="str">
        <f>IFERROR(VLOOKUP(B13,Planilha4!$A$200:$D$249,4,0)," ")</f>
        <v xml:space="preserve"> </v>
      </c>
      <c r="G13" s="1"/>
      <c r="H13" s="2"/>
      <c r="AE13" t="str">
        <f>LEFT(B13,14)</f>
        <v/>
      </c>
    </row>
    <row r="14" spans="2:31" x14ac:dyDescent="0.25">
      <c r="B14" s="28"/>
      <c r="C14" s="22" t="str">
        <f>IFERROR(VLOOKUP(B14,Planilha4!$A$200:$D$249,2,0)," ")</f>
        <v xml:space="preserve"> </v>
      </c>
      <c r="D14" s="22" t="str">
        <f>IFERROR(VLOOKUP(B14,Planilha4!$A$200:$D$249,3,0)," ")</f>
        <v xml:space="preserve"> </v>
      </c>
      <c r="E14" s="23" t="str">
        <f>IFERROR(VLOOKUP(B14,Planilha4!$A$200:$D$249,4,0)," ")</f>
        <v xml:space="preserve"> </v>
      </c>
      <c r="G14" s="3" t="s">
        <v>6</v>
      </c>
      <c r="H14" s="4"/>
      <c r="AE14" t="str">
        <f t="shared" ref="AE14:AE37" si="0">LEFT(B14,14)</f>
        <v/>
      </c>
    </row>
    <row r="15" spans="2:31" ht="15" customHeight="1" x14ac:dyDescent="0.25">
      <c r="B15" s="28"/>
      <c r="C15" s="22" t="str">
        <f>IFERROR(VLOOKUP(B15,Planilha4!$A$200:$D$249,2,0)," ")</f>
        <v xml:space="preserve"> </v>
      </c>
      <c r="D15" s="22" t="str">
        <f>IFERROR(VLOOKUP(B15,Planilha4!$A$200:$D$249,3,0)," ")</f>
        <v xml:space="preserve"> </v>
      </c>
      <c r="E15" s="23" t="str">
        <f>IFERROR(VLOOKUP(B15,Planilha4!$A$200:$D$249,4,0)," ")</f>
        <v xml:space="preserve"> </v>
      </c>
      <c r="G15" s="5" t="s">
        <v>7</v>
      </c>
      <c r="H15" s="4"/>
      <c r="AE15" t="str">
        <f t="shared" si="0"/>
        <v/>
      </c>
    </row>
    <row r="16" spans="2:31" ht="15.75" customHeight="1" x14ac:dyDescent="0.25">
      <c r="B16" s="28"/>
      <c r="C16" s="22" t="str">
        <f>IFERROR(VLOOKUP(B16,Planilha4!$A$200:$D$249,2,0)," ")</f>
        <v xml:space="preserve"> </v>
      </c>
      <c r="D16" s="22" t="str">
        <f>IFERROR(VLOOKUP(B16,Planilha4!$A$200:$D$249,3,0)," ")</f>
        <v xml:space="preserve"> </v>
      </c>
      <c r="E16" s="23" t="str">
        <f>IFERROR(VLOOKUP(B16,Planilha4!$A$200:$D$249,4,0)," ")</f>
        <v xml:space="preserve"> </v>
      </c>
      <c r="G16" s="5" t="s">
        <v>8</v>
      </c>
      <c r="H16" s="6"/>
      <c r="I16" s="7"/>
      <c r="AE16" t="str">
        <f t="shared" si="0"/>
        <v/>
      </c>
    </row>
    <row r="17" spans="2:31" ht="15" customHeight="1" x14ac:dyDescent="0.25">
      <c r="B17" s="28"/>
      <c r="C17" s="22" t="str">
        <f>IFERROR(VLOOKUP(B17,Planilha4!$A$200:$D$249,2,0)," ")</f>
        <v xml:space="preserve"> </v>
      </c>
      <c r="D17" s="22" t="str">
        <f>IFERROR(VLOOKUP(B17,Planilha4!$A$200:$D$249,3,0)," ")</f>
        <v xml:space="preserve"> </v>
      </c>
      <c r="E17" s="23" t="str">
        <f>IFERROR(VLOOKUP(B17,Planilha4!$A$200:$D$249,4,0)," ")</f>
        <v xml:space="preserve"> </v>
      </c>
      <c r="G17" s="5" t="s">
        <v>9</v>
      </c>
      <c r="H17" s="4"/>
      <c r="I17" s="7"/>
      <c r="AE17" t="str">
        <f t="shared" si="0"/>
        <v/>
      </c>
    </row>
    <row r="18" spans="2:31" x14ac:dyDescent="0.25">
      <c r="B18" s="28"/>
      <c r="C18" s="22" t="str">
        <f>IFERROR(VLOOKUP(B18,Planilha4!$A$200:$D$249,2,0)," ")</f>
        <v xml:space="preserve"> </v>
      </c>
      <c r="D18" s="22" t="str">
        <f>IFERROR(VLOOKUP(B18,Planilha4!$A$200:$D$249,3,0)," ")</f>
        <v xml:space="preserve"> </v>
      </c>
      <c r="E18" s="23" t="str">
        <f>IFERROR(VLOOKUP(B18,Planilha4!$A$200:$D$249,4,0)," ")</f>
        <v xml:space="preserve"> </v>
      </c>
      <c r="G18" s="5" t="s">
        <v>10</v>
      </c>
      <c r="H18" s="8"/>
      <c r="I18" s="7"/>
      <c r="AE18" t="str">
        <f t="shared" si="0"/>
        <v/>
      </c>
    </row>
    <row r="19" spans="2:31" ht="15" customHeight="1" x14ac:dyDescent="0.25">
      <c r="B19" s="28"/>
      <c r="C19" s="22" t="str">
        <f>IFERROR(VLOOKUP(B19,Planilha4!$A$200:$D$249,2,0)," ")</f>
        <v xml:space="preserve"> </v>
      </c>
      <c r="D19" s="22" t="str">
        <f>IFERROR(VLOOKUP(B19,Planilha4!$A$200:$D$249,3,0)," ")</f>
        <v xml:space="preserve"> </v>
      </c>
      <c r="E19" s="23" t="str">
        <f>IFERROR(VLOOKUP(B19,Planilha4!$A$200:$D$249,4,0)," ")</f>
        <v xml:space="preserve"> </v>
      </c>
      <c r="G19" s="5" t="s">
        <v>11</v>
      </c>
      <c r="H19" s="8"/>
      <c r="I19" s="9"/>
      <c r="AE19" t="str">
        <f t="shared" si="0"/>
        <v/>
      </c>
    </row>
    <row r="20" spans="2:31" ht="15.75" customHeight="1" thickBot="1" x14ac:dyDescent="0.3">
      <c r="B20" s="28"/>
      <c r="C20" s="22" t="str">
        <f>IFERROR(VLOOKUP(B20,Planilha4!$A$200:$D$249,2,0)," ")</f>
        <v xml:space="preserve"> </v>
      </c>
      <c r="D20" s="22" t="str">
        <f>IFERROR(VLOOKUP(B20,Planilha4!$A$200:$D$249,3,0)," ")</f>
        <v xml:space="preserve"> </v>
      </c>
      <c r="E20" s="23" t="str">
        <f>IFERROR(VLOOKUP(B20,Planilha4!$A$200:$D$249,4,0)," ")</f>
        <v xml:space="preserve"> </v>
      </c>
      <c r="G20" s="10"/>
      <c r="H20" s="11"/>
      <c r="I20" s="12"/>
      <c r="AE20" t="str">
        <f t="shared" si="0"/>
        <v/>
      </c>
    </row>
    <row r="21" spans="2:31" ht="15.75" customHeight="1" thickBot="1" x14ac:dyDescent="0.3">
      <c r="B21" s="28"/>
      <c r="C21" s="22" t="str">
        <f>IFERROR(VLOOKUP(B21,Planilha4!$A$200:$D$249,2,0)," ")</f>
        <v xml:space="preserve"> </v>
      </c>
      <c r="D21" s="22" t="str">
        <f>IFERROR(VLOOKUP(B21,Planilha4!$A$200:$D$249,3,0)," ")</f>
        <v xml:space="preserve"> </v>
      </c>
      <c r="E21" s="23" t="str">
        <f>IFERROR(VLOOKUP(B21,Planilha4!$A$200:$D$249,4,0)," ")</f>
        <v xml:space="preserve"> </v>
      </c>
      <c r="G21" s="13" t="s">
        <v>12</v>
      </c>
      <c r="H21" s="14">
        <f>SUM(E13:E42)</f>
        <v>0</v>
      </c>
      <c r="I21" s="9"/>
      <c r="AE21" t="str">
        <f t="shared" si="0"/>
        <v/>
      </c>
    </row>
    <row r="22" spans="2:31" ht="15" customHeight="1" x14ac:dyDescent="0.25">
      <c r="B22" s="28"/>
      <c r="C22" s="22" t="str">
        <f>IFERROR(VLOOKUP(B22,Planilha4!$A$200:$D$249,2,0)," ")</f>
        <v xml:space="preserve"> </v>
      </c>
      <c r="D22" s="22" t="str">
        <f>IFERROR(VLOOKUP(B22,Planilha4!$A$200:$D$249,3,0)," ")</f>
        <v xml:space="preserve"> </v>
      </c>
      <c r="E22" s="23" t="str">
        <f>IFERROR(VLOOKUP(B22,Planilha4!$A$200:$D$249,4,0)," ")</f>
        <v xml:space="preserve"> </v>
      </c>
      <c r="AE22" t="str">
        <f t="shared" si="0"/>
        <v/>
      </c>
    </row>
    <row r="23" spans="2:31" ht="15" customHeight="1" x14ac:dyDescent="0.25">
      <c r="B23" s="28"/>
      <c r="C23" s="22" t="str">
        <f>IFERROR(VLOOKUP(B23,Planilha4!$A$200:$D$249,2,0)," ")</f>
        <v xml:space="preserve"> </v>
      </c>
      <c r="D23" s="22" t="str">
        <f>IFERROR(VLOOKUP(B23,Planilha4!$A$200:$D$249,3,0)," ")</f>
        <v xml:space="preserve"> </v>
      </c>
      <c r="E23" s="23" t="str">
        <f>IFERROR(VLOOKUP(B23,Planilha4!$A$200:$D$249,4,0)," ")</f>
        <v xml:space="preserve"> </v>
      </c>
      <c r="AE23" t="str">
        <f t="shared" si="0"/>
        <v/>
      </c>
    </row>
    <row r="24" spans="2:31" ht="15" customHeight="1" x14ac:dyDescent="0.25">
      <c r="B24" s="28"/>
      <c r="C24" s="22" t="str">
        <f>IFERROR(VLOOKUP(B24,Planilha4!$A$200:$D$249,2,0)," ")</f>
        <v xml:space="preserve"> </v>
      </c>
      <c r="D24" s="22" t="str">
        <f>IFERROR(VLOOKUP(B24,Planilha4!$A$200:$D$249,3,0)," ")</f>
        <v xml:space="preserve"> </v>
      </c>
      <c r="E24" s="23" t="str">
        <f>IFERROR(VLOOKUP(B24,Planilha4!$A$200:$D$249,4,0)," ")</f>
        <v xml:space="preserve"> </v>
      </c>
      <c r="AE24" t="str">
        <f t="shared" si="0"/>
        <v/>
      </c>
    </row>
    <row r="25" spans="2:31" ht="15" customHeight="1" x14ac:dyDescent="0.25">
      <c r="B25" s="28"/>
      <c r="C25" s="22" t="str">
        <f>IFERROR(VLOOKUP(B25,Planilha4!$A$200:$D$249,2,0)," ")</f>
        <v xml:space="preserve"> </v>
      </c>
      <c r="D25" s="22" t="str">
        <f>IFERROR(VLOOKUP(B25,Planilha4!$A$200:$D$249,3,0)," ")</f>
        <v xml:space="preserve"> </v>
      </c>
      <c r="E25" s="23" t="str">
        <f>IFERROR(VLOOKUP(B25,Planilha4!$A$200:$D$249,4,0)," ")</f>
        <v xml:space="preserve"> </v>
      </c>
      <c r="AE25" t="str">
        <f t="shared" si="0"/>
        <v/>
      </c>
    </row>
    <row r="26" spans="2:31" ht="15" customHeight="1" x14ac:dyDescent="0.25">
      <c r="B26" s="28"/>
      <c r="C26" s="22" t="str">
        <f>IFERROR(VLOOKUP(B26,Planilha4!$A$200:$D$249,2,0)," ")</f>
        <v xml:space="preserve"> </v>
      </c>
      <c r="D26" s="22" t="str">
        <f>IFERROR(VLOOKUP(B26,Planilha4!$A$200:$D$249,3,0)," ")</f>
        <v xml:space="preserve"> </v>
      </c>
      <c r="E26" s="23" t="str">
        <f>IFERROR(VLOOKUP(B26,Planilha4!$A$200:$D$249,4,0)," ")</f>
        <v xml:space="preserve"> </v>
      </c>
      <c r="AE26" t="str">
        <f t="shared" si="0"/>
        <v/>
      </c>
    </row>
    <row r="27" spans="2:31" ht="15" customHeight="1" x14ac:dyDescent="0.25">
      <c r="B27" s="28"/>
      <c r="C27" s="22" t="str">
        <f>IFERROR(VLOOKUP(B27,Planilha4!$A$200:$D$249,2,0)," ")</f>
        <v xml:space="preserve"> </v>
      </c>
      <c r="D27" s="22" t="str">
        <f>IFERROR(VLOOKUP(B27,Planilha4!$A$200:$D$249,3,0)," ")</f>
        <v xml:space="preserve"> </v>
      </c>
      <c r="E27" s="23" t="str">
        <f>IFERROR(VLOOKUP(B27,Planilha4!$A$200:$D$249,4,0)," ")</f>
        <v xml:space="preserve"> </v>
      </c>
      <c r="AE27" t="str">
        <f t="shared" si="0"/>
        <v/>
      </c>
    </row>
    <row r="28" spans="2:31" ht="15" customHeight="1" x14ac:dyDescent="0.25">
      <c r="B28" s="28"/>
      <c r="C28" s="22" t="str">
        <f>IFERROR(VLOOKUP(B28,Planilha4!$A$200:$D$249,2,0)," ")</f>
        <v xml:space="preserve"> </v>
      </c>
      <c r="D28" s="22" t="str">
        <f>IFERROR(VLOOKUP(B28,Planilha4!$A$200:$D$249,3,0)," ")</f>
        <v xml:space="preserve"> </v>
      </c>
      <c r="E28" s="23" t="str">
        <f>IFERROR(VLOOKUP(B28,Planilha4!$A$200:$D$249,4,0)," ")</f>
        <v xml:space="preserve"> </v>
      </c>
      <c r="AE28" t="str">
        <f t="shared" si="0"/>
        <v/>
      </c>
    </row>
    <row r="29" spans="2:31" ht="15" customHeight="1" x14ac:dyDescent="0.25">
      <c r="B29" s="28"/>
      <c r="C29" s="22" t="str">
        <f>IFERROR(VLOOKUP(B29,Planilha4!$A$200:$D$249,2,0)," ")</f>
        <v xml:space="preserve"> </v>
      </c>
      <c r="D29" s="22" t="str">
        <f>IFERROR(VLOOKUP(B29,Planilha4!$A$200:$D$249,3,0)," ")</f>
        <v xml:space="preserve"> </v>
      </c>
      <c r="E29" s="23" t="str">
        <f>IFERROR(VLOOKUP(B29,Planilha4!$A$200:$D$249,4,0)," ")</f>
        <v xml:space="preserve"> </v>
      </c>
      <c r="AE29" t="str">
        <f t="shared" si="0"/>
        <v/>
      </c>
    </row>
    <row r="30" spans="2:31" ht="15" customHeight="1" x14ac:dyDescent="0.25">
      <c r="B30" s="28"/>
      <c r="C30" s="22" t="str">
        <f>IFERROR(VLOOKUP(B30,Planilha4!$A$200:$D$249,2,0)," ")</f>
        <v xml:space="preserve"> </v>
      </c>
      <c r="D30" s="22" t="str">
        <f>IFERROR(VLOOKUP(B30,Planilha4!$A$200:$D$249,3,0)," ")</f>
        <v xml:space="preserve"> </v>
      </c>
      <c r="E30" s="23" t="str">
        <f>IFERROR(VLOOKUP(B30,Planilha4!$A$200:$D$249,4,0)," ")</f>
        <v xml:space="preserve"> </v>
      </c>
      <c r="AE30" t="str">
        <f t="shared" si="0"/>
        <v/>
      </c>
    </row>
    <row r="31" spans="2:31" ht="15" customHeight="1" x14ac:dyDescent="0.25">
      <c r="B31" s="28"/>
      <c r="C31" s="22" t="str">
        <f>IFERROR(VLOOKUP(B31,Planilha4!$A$200:$D$249,2,0)," ")</f>
        <v xml:space="preserve"> </v>
      </c>
      <c r="D31" s="22" t="str">
        <f>IFERROR(VLOOKUP(B31,Planilha4!$A$200:$D$249,3,0)," ")</f>
        <v xml:space="preserve"> </v>
      </c>
      <c r="E31" s="23" t="str">
        <f>IFERROR(VLOOKUP(B31,Planilha4!$A$200:$D$249,4,0)," ")</f>
        <v xml:space="preserve"> </v>
      </c>
      <c r="AE31" t="str">
        <f t="shared" si="0"/>
        <v/>
      </c>
    </row>
    <row r="32" spans="2:31" ht="15" customHeight="1" x14ac:dyDescent="0.25">
      <c r="B32" s="28"/>
      <c r="C32" s="22" t="str">
        <f>IFERROR(VLOOKUP(B32,Planilha4!$A$200:$D$249,2,0)," ")</f>
        <v xml:space="preserve"> </v>
      </c>
      <c r="D32" s="22" t="str">
        <f>IFERROR(VLOOKUP(B32,Planilha4!$A$200:$D$249,3,0)," ")</f>
        <v xml:space="preserve"> </v>
      </c>
      <c r="E32" s="23" t="str">
        <f>IFERROR(VLOOKUP(B32,Planilha4!$A$200:$D$249,4,0)," ")</f>
        <v xml:space="preserve"> </v>
      </c>
      <c r="AE32" t="str">
        <f t="shared" si="0"/>
        <v/>
      </c>
    </row>
    <row r="33" spans="2:31" ht="15" customHeight="1" x14ac:dyDescent="0.25">
      <c r="B33" s="28"/>
      <c r="C33" s="22" t="str">
        <f>IFERROR(VLOOKUP(B33,Planilha4!$A$200:$D$249,2,0)," ")</f>
        <v xml:space="preserve"> </v>
      </c>
      <c r="D33" s="22" t="str">
        <f>IFERROR(VLOOKUP(B33,Planilha4!$A$200:$D$249,3,0)," ")</f>
        <v xml:space="preserve"> </v>
      </c>
      <c r="E33" s="23" t="str">
        <f>IFERROR(VLOOKUP(B33,Planilha4!$A$200:$D$249,4,0)," ")</f>
        <v xml:space="preserve"> </v>
      </c>
      <c r="AE33" t="str">
        <f>LEFT(B33,14)</f>
        <v/>
      </c>
    </row>
    <row r="34" spans="2:31" ht="15" customHeight="1" x14ac:dyDescent="0.25">
      <c r="B34" s="28"/>
      <c r="C34" s="22" t="str">
        <f>IFERROR(VLOOKUP(B34,Planilha4!$A$200:$D$249,2,0)," ")</f>
        <v xml:space="preserve"> </v>
      </c>
      <c r="D34" s="22" t="str">
        <f>IFERROR(VLOOKUP(B34,Planilha4!$A$200:$D$249,3,0)," ")</f>
        <v xml:space="preserve"> </v>
      </c>
      <c r="E34" s="23" t="str">
        <f>IFERROR(VLOOKUP(B34,Planilha4!$A$200:$D$249,4,0)," ")</f>
        <v xml:space="preserve"> </v>
      </c>
      <c r="AE34" t="str">
        <f t="shared" si="0"/>
        <v/>
      </c>
    </row>
    <row r="35" spans="2:31" ht="15" customHeight="1" x14ac:dyDescent="0.25">
      <c r="B35" s="28"/>
      <c r="C35" s="22" t="str">
        <f>IFERROR(VLOOKUP(B35,Planilha4!$A$200:$D$249,2,0)," ")</f>
        <v xml:space="preserve"> </v>
      </c>
      <c r="D35" s="22" t="str">
        <f>IFERROR(VLOOKUP(B35,Planilha4!$A$200:$D$249,3,0)," ")</f>
        <v xml:space="preserve"> </v>
      </c>
      <c r="E35" s="23" t="str">
        <f>IFERROR(VLOOKUP(B35,Planilha4!$A$200:$D$249,4,0)," ")</f>
        <v xml:space="preserve"> </v>
      </c>
      <c r="AE35" t="str">
        <f t="shared" si="0"/>
        <v/>
      </c>
    </row>
    <row r="36" spans="2:31" ht="15" customHeight="1" x14ac:dyDescent="0.25">
      <c r="B36" s="28"/>
      <c r="C36" s="22" t="str">
        <f>IFERROR(VLOOKUP(B36,Planilha4!$A$200:$D$249,2,0)," ")</f>
        <v xml:space="preserve"> </v>
      </c>
      <c r="D36" s="22" t="str">
        <f>IFERROR(VLOOKUP(B36,Planilha4!$A$200:$D$249,3,0)," ")</f>
        <v xml:space="preserve"> </v>
      </c>
      <c r="E36" s="23" t="str">
        <f>IFERROR(VLOOKUP(B36,Planilha4!$A$200:$D$249,4,0)," ")</f>
        <v xml:space="preserve"> </v>
      </c>
      <c r="AE36" t="str">
        <f t="shared" si="0"/>
        <v/>
      </c>
    </row>
    <row r="37" spans="2:31" ht="15" customHeight="1" x14ac:dyDescent="0.25">
      <c r="B37" s="28"/>
      <c r="C37" s="22" t="str">
        <f>IFERROR(VLOOKUP(B37,Planilha4!$A$200:$D$249,2,0)," ")</f>
        <v xml:space="preserve"> </v>
      </c>
      <c r="D37" s="22" t="str">
        <f>IFERROR(VLOOKUP(B37,Planilha4!$A$200:$D$249,3,0)," ")</f>
        <v xml:space="preserve"> </v>
      </c>
      <c r="E37" s="23" t="str">
        <f>IFERROR(VLOOKUP(B37,Planilha4!$A$200:$D$249,4,0)," ")</f>
        <v xml:space="preserve"> </v>
      </c>
      <c r="AE37" t="str">
        <f t="shared" si="0"/>
        <v/>
      </c>
    </row>
    <row r="38" spans="2:31" ht="15" customHeight="1" x14ac:dyDescent="0.25">
      <c r="B38" s="28"/>
      <c r="C38" s="22" t="str">
        <f>IFERROR(VLOOKUP(B38,Planilha4!$A$200:$D$249,2,0)," ")</f>
        <v xml:space="preserve"> </v>
      </c>
      <c r="D38" s="22" t="str">
        <f>IFERROR(VLOOKUP(B38,Planilha4!$A$200:$D$249,3,0)," ")</f>
        <v xml:space="preserve"> </v>
      </c>
      <c r="E38" s="23" t="str">
        <f>IFERROR(VLOOKUP(B38,Planilha4!$A$200:$D$249,4,0)," ")</f>
        <v xml:space="preserve"> </v>
      </c>
    </row>
    <row r="39" spans="2:31" x14ac:dyDescent="0.25">
      <c r="B39" s="24"/>
      <c r="C39" s="22" t="str">
        <f>IFERROR(VLOOKUP(B39,Planilha4!$A$200:$D$249,2,0)," ")</f>
        <v xml:space="preserve"> </v>
      </c>
      <c r="D39" s="22" t="str">
        <f>IFERROR(VLOOKUP(B39,Planilha4!$A$200:$D$249,3,0)," ")</f>
        <v xml:space="preserve"> </v>
      </c>
      <c r="E39" s="23" t="str">
        <f>IFERROR(VLOOKUP(B39,Planilha4!$A$200:$D$249,4,0)," ")</f>
        <v xml:space="preserve"> </v>
      </c>
    </row>
    <row r="40" spans="2:31" x14ac:dyDescent="0.25">
      <c r="B40" s="24"/>
      <c r="C40" s="22" t="str">
        <f>IFERROR(VLOOKUP(B40,Planilha4!$A$200:$D$249,2,0)," ")</f>
        <v xml:space="preserve"> </v>
      </c>
      <c r="D40" s="22" t="str">
        <f>IFERROR(VLOOKUP(B40,Planilha4!$A$200:$D$249,3,0)," ")</f>
        <v xml:space="preserve"> </v>
      </c>
      <c r="E40" s="23" t="str">
        <f>IFERROR(VLOOKUP(B40,Planilha4!$A$200:$D$249,4,0)," ")</f>
        <v xml:space="preserve"> </v>
      </c>
    </row>
    <row r="41" spans="2:31" x14ac:dyDescent="0.25">
      <c r="B41" s="24"/>
      <c r="C41" s="22" t="str">
        <f>IFERROR(VLOOKUP(B41,Planilha4!$A$200:$D$249,2,0)," ")</f>
        <v xml:space="preserve"> </v>
      </c>
      <c r="D41" s="22" t="str">
        <f>IFERROR(VLOOKUP(B41,Planilha4!$A$200:$D$249,3,0)," ")</f>
        <v xml:space="preserve"> </v>
      </c>
      <c r="E41" s="23" t="str">
        <f>IFERROR(VLOOKUP(B41,Planilha4!$A$200:$D$249,4,0)," ")</f>
        <v xml:space="preserve"> </v>
      </c>
    </row>
    <row r="42" spans="2:31" x14ac:dyDescent="0.25">
      <c r="B42" s="24"/>
      <c r="C42" s="22" t="str">
        <f>IFERROR(VLOOKUP(B42,Planilha4!$A$200:$D$249,2,0)," ")</f>
        <v xml:space="preserve"> </v>
      </c>
      <c r="D42" s="22" t="str">
        <f>IFERROR(VLOOKUP(B42,Planilha4!$A$200:$D$249,3,0)," ")</f>
        <v xml:space="preserve"> </v>
      </c>
      <c r="E42" s="23" t="str">
        <f>IFERROR(VLOOKUP(B42,Planilha4!$A$200:$D$249,4,0)," ")</f>
        <v xml:space="preserve"> </v>
      </c>
    </row>
  </sheetData>
  <sheetProtection algorithmName="SHA-512" hashValue="rulfHnYXKXmrrP3k46LDoXpIxe9u7FVYf8xRoWbjB5ij2kXkg8Y/UYRe3qVpl0O/vvIQ9C6DPRG04EnSeD2VCQ==" saltValue="FPhA9QKMwRHmZ4puCbxwow==" spinCount="100000" sheet="1" objects="1" scenarios="1"/>
  <mergeCells count="2">
    <mergeCell ref="G12:H12"/>
    <mergeCell ref="C9:E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194:D249"/>
  <sheetViews>
    <sheetView topLeftCell="A213" workbookViewId="0">
      <selection activeCell="A206" sqref="A206"/>
    </sheetView>
  </sheetViews>
  <sheetFormatPr defaultRowHeight="15" x14ac:dyDescent="0.25"/>
  <cols>
    <col min="1" max="1" width="14.7109375" customWidth="1"/>
    <col min="2" max="2" width="16.7109375" customWidth="1"/>
    <col min="4" max="4" width="11.42578125" bestFit="1" customWidth="1"/>
  </cols>
  <sheetData>
    <row r="194" spans="1:4" ht="14.45" customHeight="1" x14ac:dyDescent="0.25"/>
    <row r="200" spans="1:4" x14ac:dyDescent="0.25">
      <c r="A200" s="25" t="s">
        <v>13</v>
      </c>
      <c r="B200" s="25" t="s">
        <v>2</v>
      </c>
      <c r="C200" s="25" t="s">
        <v>3</v>
      </c>
      <c r="D200" s="25" t="s">
        <v>14</v>
      </c>
    </row>
    <row r="201" spans="1:4" x14ac:dyDescent="0.25">
      <c r="A201" s="26" t="s">
        <v>21</v>
      </c>
      <c r="B201" s="27" t="s">
        <v>22</v>
      </c>
      <c r="C201" s="27" t="s">
        <v>15</v>
      </c>
      <c r="D201" s="26">
        <v>6235</v>
      </c>
    </row>
    <row r="202" spans="1:4" x14ac:dyDescent="0.25">
      <c r="A202" s="26" t="s">
        <v>23</v>
      </c>
      <c r="B202" s="27" t="s">
        <v>24</v>
      </c>
      <c r="C202" s="27" t="s">
        <v>19</v>
      </c>
      <c r="D202" s="26">
        <v>11920</v>
      </c>
    </row>
    <row r="203" spans="1:4" x14ac:dyDescent="0.25">
      <c r="A203" s="26" t="s">
        <v>25</v>
      </c>
      <c r="B203" s="27" t="s">
        <v>26</v>
      </c>
      <c r="C203" s="27" t="s">
        <v>19</v>
      </c>
      <c r="D203" s="26">
        <v>11920</v>
      </c>
    </row>
    <row r="204" spans="1:4" x14ac:dyDescent="0.25">
      <c r="A204" s="26" t="s">
        <v>27</v>
      </c>
      <c r="B204" s="27" t="s">
        <v>28</v>
      </c>
      <c r="C204" s="27" t="s">
        <v>19</v>
      </c>
      <c r="D204" s="26">
        <v>11920</v>
      </c>
    </row>
    <row r="205" spans="1:4" x14ac:dyDescent="0.25">
      <c r="A205" s="26" t="s">
        <v>29</v>
      </c>
      <c r="B205" s="27" t="s">
        <v>30</v>
      </c>
      <c r="C205" s="27" t="s">
        <v>19</v>
      </c>
      <c r="D205" s="26">
        <v>8130</v>
      </c>
    </row>
    <row r="206" spans="1:4" x14ac:dyDescent="0.25">
      <c r="A206" s="26" t="s">
        <v>31</v>
      </c>
      <c r="B206" s="27" t="s">
        <v>32</v>
      </c>
      <c r="C206" s="27" t="s">
        <v>17</v>
      </c>
      <c r="D206" s="26">
        <v>23290</v>
      </c>
    </row>
    <row r="207" spans="1:4" x14ac:dyDescent="0.25">
      <c r="A207" s="26" t="s">
        <v>33</v>
      </c>
      <c r="B207" s="27" t="s">
        <v>34</v>
      </c>
      <c r="C207" s="27" t="s">
        <v>17</v>
      </c>
      <c r="D207" s="26">
        <v>6235</v>
      </c>
    </row>
    <row r="208" spans="1:4" x14ac:dyDescent="0.25">
      <c r="A208" s="26" t="s">
        <v>35</v>
      </c>
      <c r="B208" s="27" t="s">
        <v>36</v>
      </c>
      <c r="C208" s="27" t="s">
        <v>17</v>
      </c>
      <c r="D208" s="26">
        <v>2445</v>
      </c>
    </row>
    <row r="209" spans="1:4" x14ac:dyDescent="0.25">
      <c r="A209" s="26" t="s">
        <v>37</v>
      </c>
      <c r="B209" s="27" t="s">
        <v>38</v>
      </c>
      <c r="C209" s="27" t="s">
        <v>17</v>
      </c>
      <c r="D209" s="26">
        <v>2445</v>
      </c>
    </row>
    <row r="210" spans="1:4" x14ac:dyDescent="0.25">
      <c r="A210" s="26" t="s">
        <v>39</v>
      </c>
      <c r="B210" s="27" t="s">
        <v>40</v>
      </c>
      <c r="C210" s="27" t="s">
        <v>17</v>
      </c>
      <c r="D210" s="26">
        <v>2445</v>
      </c>
    </row>
    <row r="211" spans="1:4" x14ac:dyDescent="0.25">
      <c r="A211" s="26" t="s">
        <v>41</v>
      </c>
      <c r="B211" s="27" t="s">
        <v>42</v>
      </c>
      <c r="C211" s="27" t="s">
        <v>17</v>
      </c>
      <c r="D211" s="26">
        <v>2445</v>
      </c>
    </row>
    <row r="212" spans="1:4" x14ac:dyDescent="0.25">
      <c r="A212" s="26" t="s">
        <v>43</v>
      </c>
      <c r="B212" s="27" t="s">
        <v>44</v>
      </c>
      <c r="C212" s="27" t="s">
        <v>17</v>
      </c>
      <c r="D212" s="26">
        <v>8130</v>
      </c>
    </row>
    <row r="213" spans="1:4" x14ac:dyDescent="0.25">
      <c r="A213" s="26" t="s">
        <v>45</v>
      </c>
      <c r="B213" s="27" t="s">
        <v>46</v>
      </c>
      <c r="C213" s="27" t="s">
        <v>17</v>
      </c>
      <c r="D213" s="26">
        <v>2445</v>
      </c>
    </row>
    <row r="214" spans="1:4" x14ac:dyDescent="0.25">
      <c r="A214" s="26" t="s">
        <v>47</v>
      </c>
      <c r="B214" s="27" t="s">
        <v>48</v>
      </c>
      <c r="C214" s="27" t="s">
        <v>17</v>
      </c>
      <c r="D214" s="26">
        <v>8130</v>
      </c>
    </row>
    <row r="215" spans="1:4" x14ac:dyDescent="0.25">
      <c r="A215" s="26" t="s">
        <v>49</v>
      </c>
      <c r="B215" s="27" t="s">
        <v>50</v>
      </c>
      <c r="C215" s="27" t="s">
        <v>17</v>
      </c>
      <c r="D215" s="26">
        <v>8130</v>
      </c>
    </row>
    <row r="216" spans="1:4" x14ac:dyDescent="0.25">
      <c r="A216" s="26" t="s">
        <v>51</v>
      </c>
      <c r="B216" s="27" t="s">
        <v>52</v>
      </c>
      <c r="C216" s="27" t="s">
        <v>17</v>
      </c>
      <c r="D216" s="26">
        <v>6235</v>
      </c>
    </row>
    <row r="217" spans="1:4" x14ac:dyDescent="0.25">
      <c r="A217" s="26" t="s">
        <v>53</v>
      </c>
      <c r="B217" s="27" t="s">
        <v>54</v>
      </c>
      <c r="C217" s="27" t="s">
        <v>17</v>
      </c>
      <c r="D217" s="26">
        <v>2445</v>
      </c>
    </row>
    <row r="218" spans="1:4" x14ac:dyDescent="0.25">
      <c r="A218" s="26" t="s">
        <v>55</v>
      </c>
      <c r="B218" s="27" t="s">
        <v>56</v>
      </c>
      <c r="C218" s="27" t="s">
        <v>17</v>
      </c>
      <c r="D218" s="26">
        <v>21395</v>
      </c>
    </row>
    <row r="219" spans="1:4" x14ac:dyDescent="0.25">
      <c r="A219" s="26" t="s">
        <v>57</v>
      </c>
      <c r="B219" s="27" t="s">
        <v>58</v>
      </c>
      <c r="C219" s="27" t="s">
        <v>17</v>
      </c>
      <c r="D219" s="26">
        <v>21395</v>
      </c>
    </row>
    <row r="220" spans="1:4" x14ac:dyDescent="0.25">
      <c r="A220" s="26" t="s">
        <v>59</v>
      </c>
      <c r="B220" s="27" t="s">
        <v>60</v>
      </c>
      <c r="C220" s="27" t="s">
        <v>17</v>
      </c>
      <c r="D220" s="26">
        <v>11920</v>
      </c>
    </row>
    <row r="221" spans="1:4" x14ac:dyDescent="0.25">
      <c r="A221" s="26" t="s">
        <v>61</v>
      </c>
      <c r="B221" s="27" t="s">
        <v>62</v>
      </c>
      <c r="C221" s="27" t="s">
        <v>17</v>
      </c>
      <c r="D221" s="26">
        <v>11920</v>
      </c>
    </row>
    <row r="222" spans="1:4" x14ac:dyDescent="0.25">
      <c r="A222" s="26" t="s">
        <v>63</v>
      </c>
      <c r="B222" s="27" t="s">
        <v>64</v>
      </c>
      <c r="C222" s="27" t="s">
        <v>17</v>
      </c>
      <c r="D222" s="26">
        <v>19500</v>
      </c>
    </row>
    <row r="223" spans="1:4" x14ac:dyDescent="0.25">
      <c r="A223" s="26" t="s">
        <v>65</v>
      </c>
      <c r="B223" s="27" t="s">
        <v>66</v>
      </c>
      <c r="C223" s="27" t="s">
        <v>17</v>
      </c>
      <c r="D223" s="26">
        <v>2445</v>
      </c>
    </row>
    <row r="224" spans="1:4" x14ac:dyDescent="0.25">
      <c r="A224" s="26" t="s">
        <v>67</v>
      </c>
      <c r="B224" s="27" t="s">
        <v>68</v>
      </c>
      <c r="C224" s="27" t="s">
        <v>17</v>
      </c>
      <c r="D224" s="26">
        <v>2445</v>
      </c>
    </row>
    <row r="225" spans="1:4" x14ac:dyDescent="0.25">
      <c r="A225" s="26" t="s">
        <v>69</v>
      </c>
      <c r="B225" s="27" t="s">
        <v>70</v>
      </c>
      <c r="C225" s="27" t="s">
        <v>17</v>
      </c>
      <c r="D225" s="26">
        <v>4340</v>
      </c>
    </row>
    <row r="226" spans="1:4" x14ac:dyDescent="0.25">
      <c r="A226" s="26" t="s">
        <v>71</v>
      </c>
      <c r="B226" s="27" t="s">
        <v>72</v>
      </c>
      <c r="C226" s="27" t="s">
        <v>17</v>
      </c>
      <c r="D226" s="26">
        <v>4340</v>
      </c>
    </row>
    <row r="227" spans="1:4" x14ac:dyDescent="0.25">
      <c r="A227" s="26" t="s">
        <v>73</v>
      </c>
      <c r="B227" s="27" t="s">
        <v>74</v>
      </c>
      <c r="C227" s="27" t="s">
        <v>17</v>
      </c>
      <c r="D227" s="26">
        <v>2445</v>
      </c>
    </row>
    <row r="228" spans="1:4" x14ac:dyDescent="0.25">
      <c r="A228" s="26" t="s">
        <v>75</v>
      </c>
      <c r="B228" s="27" t="s">
        <v>76</v>
      </c>
      <c r="C228" s="27" t="s">
        <v>17</v>
      </c>
      <c r="D228" s="26">
        <v>2445</v>
      </c>
    </row>
    <row r="229" spans="1:4" x14ac:dyDescent="0.25">
      <c r="A229" s="26" t="s">
        <v>77</v>
      </c>
      <c r="B229" s="27" t="s">
        <v>78</v>
      </c>
      <c r="C229" s="27" t="s">
        <v>17</v>
      </c>
      <c r="D229" s="26">
        <v>6235</v>
      </c>
    </row>
    <row r="230" spans="1:4" x14ac:dyDescent="0.25">
      <c r="A230" s="26" t="s">
        <v>79</v>
      </c>
      <c r="B230" s="27" t="s">
        <v>80</v>
      </c>
      <c r="C230" s="27" t="s">
        <v>17</v>
      </c>
      <c r="D230" s="26">
        <v>2445</v>
      </c>
    </row>
    <row r="231" spans="1:4" x14ac:dyDescent="0.25">
      <c r="A231" s="26" t="s">
        <v>81</v>
      </c>
      <c r="B231" s="27" t="s">
        <v>82</v>
      </c>
      <c r="C231" s="27" t="s">
        <v>17</v>
      </c>
      <c r="D231" s="26">
        <v>2445</v>
      </c>
    </row>
    <row r="232" spans="1:4" x14ac:dyDescent="0.25">
      <c r="A232" s="26" t="s">
        <v>83</v>
      </c>
      <c r="B232" s="27" t="s">
        <v>84</v>
      </c>
      <c r="C232" s="27" t="s">
        <v>16</v>
      </c>
      <c r="D232" s="26">
        <v>8130</v>
      </c>
    </row>
    <row r="233" spans="1:4" x14ac:dyDescent="0.25">
      <c r="A233" s="26" t="s">
        <v>85</v>
      </c>
      <c r="B233" s="27" t="s">
        <v>86</v>
      </c>
      <c r="C233" s="27" t="s">
        <v>16</v>
      </c>
      <c r="D233" s="26">
        <v>2445</v>
      </c>
    </row>
    <row r="234" spans="1:4" x14ac:dyDescent="0.25">
      <c r="A234" s="26" t="s">
        <v>87</v>
      </c>
      <c r="B234" s="27" t="s">
        <v>88</v>
      </c>
      <c r="C234" s="27" t="s">
        <v>16</v>
      </c>
      <c r="D234" s="26">
        <v>4340</v>
      </c>
    </row>
    <row r="235" spans="1:4" x14ac:dyDescent="0.25">
      <c r="A235" s="26" t="s">
        <v>89</v>
      </c>
      <c r="B235" s="27" t="s">
        <v>90</v>
      </c>
      <c r="C235" s="27" t="s">
        <v>16</v>
      </c>
      <c r="D235" s="26">
        <v>4340</v>
      </c>
    </row>
    <row r="236" spans="1:4" x14ac:dyDescent="0.25">
      <c r="A236" s="26" t="s">
        <v>91</v>
      </c>
      <c r="B236" s="27" t="s">
        <v>92</v>
      </c>
      <c r="C236" s="27" t="s">
        <v>16</v>
      </c>
      <c r="D236" s="26">
        <v>8130</v>
      </c>
    </row>
    <row r="237" spans="1:4" x14ac:dyDescent="0.25">
      <c r="A237" s="26" t="s">
        <v>93</v>
      </c>
      <c r="B237" s="27" t="s">
        <v>94</v>
      </c>
      <c r="C237" s="27" t="s">
        <v>16</v>
      </c>
      <c r="D237" s="26">
        <v>8130</v>
      </c>
    </row>
    <row r="238" spans="1:4" x14ac:dyDescent="0.25">
      <c r="A238" s="26" t="s">
        <v>95</v>
      </c>
      <c r="B238" s="27" t="s">
        <v>96</v>
      </c>
      <c r="C238" s="27" t="s">
        <v>16</v>
      </c>
      <c r="D238" s="26">
        <v>15710</v>
      </c>
    </row>
    <row r="239" spans="1:4" x14ac:dyDescent="0.25">
      <c r="A239" s="26" t="s">
        <v>97</v>
      </c>
      <c r="B239" s="27" t="s">
        <v>98</v>
      </c>
      <c r="C239" s="27" t="s">
        <v>16</v>
      </c>
      <c r="D239" s="26">
        <v>2445</v>
      </c>
    </row>
    <row r="240" spans="1:4" x14ac:dyDescent="0.25">
      <c r="A240" s="26" t="s">
        <v>99</v>
      </c>
      <c r="B240" s="27" t="s">
        <v>100</v>
      </c>
      <c r="C240" s="27" t="s">
        <v>16</v>
      </c>
      <c r="D240" s="26">
        <v>8130</v>
      </c>
    </row>
    <row r="241" spans="1:4" x14ac:dyDescent="0.25">
      <c r="A241" s="26" t="s">
        <v>101</v>
      </c>
      <c r="B241" s="27" t="s">
        <v>102</v>
      </c>
      <c r="C241" s="27" t="s">
        <v>16</v>
      </c>
      <c r="D241" s="26">
        <v>2445</v>
      </c>
    </row>
    <row r="242" spans="1:4" x14ac:dyDescent="0.25">
      <c r="A242" s="26" t="s">
        <v>103</v>
      </c>
      <c r="B242" s="27" t="s">
        <v>104</v>
      </c>
      <c r="C242" s="27" t="s">
        <v>16</v>
      </c>
      <c r="D242" s="26">
        <v>4340</v>
      </c>
    </row>
    <row r="243" spans="1:4" x14ac:dyDescent="0.25">
      <c r="A243" s="26" t="s">
        <v>105</v>
      </c>
      <c r="B243" s="27" t="s">
        <v>106</v>
      </c>
      <c r="C243" s="27" t="s">
        <v>16</v>
      </c>
      <c r="D243" s="26">
        <v>4340</v>
      </c>
    </row>
    <row r="244" spans="1:4" x14ac:dyDescent="0.25">
      <c r="A244" s="26" t="s">
        <v>107</v>
      </c>
      <c r="B244" s="27" t="s">
        <v>108</v>
      </c>
      <c r="C244" s="27" t="s">
        <v>16</v>
      </c>
      <c r="D244" s="26">
        <v>4340</v>
      </c>
    </row>
    <row r="245" spans="1:4" x14ac:dyDescent="0.25">
      <c r="A245" s="26" t="s">
        <v>109</v>
      </c>
      <c r="B245" s="27" t="s">
        <v>110</v>
      </c>
      <c r="C245" s="27" t="s">
        <v>16</v>
      </c>
      <c r="D245" s="26">
        <v>23290</v>
      </c>
    </row>
    <row r="246" spans="1:4" x14ac:dyDescent="0.25">
      <c r="A246" s="26" t="s">
        <v>111</v>
      </c>
      <c r="B246" s="27" t="s">
        <v>112</v>
      </c>
      <c r="C246" s="27" t="s">
        <v>16</v>
      </c>
      <c r="D246" s="26">
        <v>15710</v>
      </c>
    </row>
    <row r="247" spans="1:4" x14ac:dyDescent="0.25">
      <c r="A247" s="26" t="s">
        <v>113</v>
      </c>
      <c r="B247" s="27" t="s">
        <v>114</v>
      </c>
      <c r="C247" s="27" t="s">
        <v>16</v>
      </c>
      <c r="D247" s="26">
        <v>2445</v>
      </c>
    </row>
    <row r="248" spans="1:4" x14ac:dyDescent="0.25">
      <c r="A248" s="26" t="s">
        <v>115</v>
      </c>
      <c r="B248" s="27" t="s">
        <v>116</v>
      </c>
      <c r="C248" s="27" t="s">
        <v>16</v>
      </c>
      <c r="D248" s="26">
        <v>2445</v>
      </c>
    </row>
    <row r="249" spans="1:4" x14ac:dyDescent="0.25">
      <c r="A249" s="26" t="s">
        <v>20</v>
      </c>
      <c r="B249" s="26"/>
      <c r="C249" s="26"/>
      <c r="D249" s="26">
        <v>361815</v>
      </c>
    </row>
  </sheetData>
  <sheetProtection algorithmName="SHA-512" hashValue="k7IUe0Yzh874cVonpvTJH6cB5jqrAF6R/UwjGCftUk8M8iTre2L1phqwHiavswrmlHFAHfUin6494aqL4DbDqA==" saltValue="nmQh+8azEqVtS9AGni9z1Q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2024-09-18T14:34:29Z</dcterms:modified>
</cp:coreProperties>
</file>